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875" windowHeight="5955" firstSheet="1" activeTab="1"/>
  </bookViews>
  <sheets>
    <sheet name="Sheet3" sheetId="3" state="hidden" r:id="rId1"/>
    <sheet name="Income Statement 30 JUNE 17" sheetId="5" r:id="rId2"/>
  </sheets>
  <calcPr calcId="145621"/>
</workbook>
</file>

<file path=xl/calcChain.xml><?xml version="1.0" encoding="utf-8"?>
<calcChain xmlns="http://schemas.openxmlformats.org/spreadsheetml/2006/main">
  <c r="F51" i="5" l="1"/>
  <c r="F52" i="5" s="1"/>
  <c r="F45" i="5"/>
  <c r="F41" i="5"/>
  <c r="F35" i="5"/>
  <c r="F29" i="5"/>
  <c r="F18" i="5"/>
  <c r="F12" i="5"/>
  <c r="F53" i="5" l="1"/>
  <c r="F20" i="5"/>
  <c r="F54" i="5" l="1"/>
</calcChain>
</file>

<file path=xl/sharedStrings.xml><?xml version="1.0" encoding="utf-8"?>
<sst xmlns="http://schemas.openxmlformats.org/spreadsheetml/2006/main" count="57" uniqueCount="56">
  <si>
    <t>Net Income</t>
  </si>
  <si>
    <t>Income</t>
  </si>
  <si>
    <t>4000 · Income</t>
  </si>
  <si>
    <t>4110 · Fundraising</t>
  </si>
  <si>
    <t>4114 · Various Endeavours</t>
  </si>
  <si>
    <t>Total 4110 · Fundraising</t>
  </si>
  <si>
    <t>4140 · Donations</t>
  </si>
  <si>
    <t>4142 · Individual</t>
  </si>
  <si>
    <t>4143 · Canada Helps</t>
  </si>
  <si>
    <t>4144 · Corporate</t>
  </si>
  <si>
    <t>4145 · United Way</t>
  </si>
  <si>
    <t>Total 4140 · Donations</t>
  </si>
  <si>
    <t>Total Income</t>
  </si>
  <si>
    <t>Expense</t>
  </si>
  <si>
    <t>5000 · Expenses</t>
  </si>
  <si>
    <t>5165 · Legal &amp; Prof. Fees</t>
  </si>
  <si>
    <t>5300 · Operations, various</t>
  </si>
  <si>
    <t>5304 · Promotion</t>
  </si>
  <si>
    <t>Total 5300 · Operations, various</t>
  </si>
  <si>
    <t>Total Expense</t>
  </si>
  <si>
    <t>4101 · Achievement Celebration</t>
  </si>
  <si>
    <t>4107 · Membership &amp; Program Reg. Fees</t>
  </si>
  <si>
    <t>4109 · Club Passes</t>
  </si>
  <si>
    <t>4112 · Raffle</t>
  </si>
  <si>
    <t>4113 · Ski-a-Thon</t>
  </si>
  <si>
    <t>5010 · Awards</t>
  </si>
  <si>
    <t>5020 · CADS Logoed Ski clothing</t>
  </si>
  <si>
    <t>5030 · Equipment</t>
  </si>
  <si>
    <t>5031 · Repair &amp; Rental</t>
  </si>
  <si>
    <t>5032 · New Equipment</t>
  </si>
  <si>
    <t>Total 5030 · Equipment</t>
  </si>
  <si>
    <t>5100 · Administration</t>
  </si>
  <si>
    <t>5102 · Board &amp; Mgmt Team  Meetings</t>
  </si>
  <si>
    <t>5105 · Bank Charges</t>
  </si>
  <si>
    <t>5106 · Supplies</t>
  </si>
  <si>
    <t>5108 · Communications</t>
  </si>
  <si>
    <t>Total 5100 · Administration</t>
  </si>
  <si>
    <t>5130 · Program costs</t>
  </si>
  <si>
    <t>5133 · Program Registration Costs</t>
  </si>
  <si>
    <t>5134 · Achievement Celebration</t>
  </si>
  <si>
    <t>5136 · Contract / Ski Annual</t>
  </si>
  <si>
    <t>5138 · Lift Tickets</t>
  </si>
  <si>
    <t>Total 5130 · Program costs</t>
  </si>
  <si>
    <t>5200 · Fund Raising Support</t>
  </si>
  <si>
    <t>5204 · Raffle</t>
  </si>
  <si>
    <t>Total 5200 · Fund Raising Support</t>
  </si>
  <si>
    <t>5303 · Volunteer Recognition</t>
  </si>
  <si>
    <t>5306 · CADS Natl and Div Memberships</t>
  </si>
  <si>
    <t>5315 · Other Training</t>
  </si>
  <si>
    <t>Total 5310 · Training</t>
  </si>
  <si>
    <t>4171 · Other Income carry forward from Prev. Yrs</t>
  </si>
  <si>
    <t xml:space="preserve"> </t>
  </si>
  <si>
    <t>Rev  13 Oct 2017</t>
  </si>
  <si>
    <t>CADS-NCD  Sommet Edelweiss</t>
  </si>
  <si>
    <t>Operating Budget   2017/18</t>
  </si>
  <si>
    <t>C:/CADS/EDEL/Edel Budget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</si>
</sst>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39" fontId="6" fillId="0" borderId="0" xfId="0" applyNumberFormat="1" applyFont="1"/>
    <xf numFmtId="0" fontId="5" fillId="0" borderId="0" xfId="0" applyFont="1"/>
    <xf numFmtId="0" fontId="4" fillId="0" borderId="0" xfId="0" applyFont="1"/>
    <xf numFmtId="0" fontId="4" fillId="0" borderId="0" xfId="0" applyNumberFormat="1" applyFont="1"/>
    <xf numFmtId="0" fontId="1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1" xfId="0" applyNumberFormat="1" applyFont="1" applyBorder="1"/>
    <xf numFmtId="3" fontId="6" fillId="0" borderId="0" xfId="0" applyNumberFormat="1" applyFont="1" applyBorder="1"/>
    <xf numFmtId="3" fontId="6" fillId="0" borderId="2" xfId="0" applyNumberFormat="1" applyFont="1" applyBorder="1"/>
    <xf numFmtId="3" fontId="4" fillId="0" borderId="3" xfId="0" applyNumberFormat="1" applyFont="1" applyBorder="1"/>
    <xf numFmtId="3" fontId="5" fillId="0" borderId="0" xfId="0" applyNumberFormat="1" applyFont="1"/>
    <xf numFmtId="3" fontId="6" fillId="0" borderId="4" xfId="0" applyNumberFormat="1" applyFont="1" applyBorder="1"/>
    <xf numFmtId="3" fontId="6" fillId="0" borderId="3" xfId="0" applyNumberFormat="1" applyFont="1" applyBorder="1"/>
    <xf numFmtId="0" fontId="8" fillId="0" borderId="0" xfId="0" applyNumberFormat="1" applyFont="1"/>
    <xf numFmtId="0" fontId="7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4</xdr:col>
      <xdr:colOff>114301</xdr:colOff>
      <xdr:row>1</xdr:row>
      <xdr:rowOff>96367</xdr:rowOff>
    </xdr:to>
    <xdr:pic>
      <xdr:nvPicPr>
        <xdr:cNvPr id="1025" name="Picture 1" descr="CADS New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914400" cy="296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tabSelected="1" workbookViewId="0"/>
  </sheetViews>
  <sheetFormatPr defaultRowHeight="14.25" x14ac:dyDescent="0.45"/>
  <cols>
    <col min="1" max="4" width="3" style="2" customWidth="1"/>
    <col min="5" max="5" width="40.3984375" style="2" customWidth="1"/>
    <col min="6" max="6" width="9.3984375" style="3" customWidth="1"/>
  </cols>
  <sheetData>
    <row r="1" spans="1:6" ht="15.4" x14ac:dyDescent="0.45">
      <c r="A1" s="2" t="s">
        <v>51</v>
      </c>
      <c r="E1" s="19" t="s">
        <v>53</v>
      </c>
      <c r="F1" s="9"/>
    </row>
    <row r="2" spans="1:6" ht="15.4" x14ac:dyDescent="0.45">
      <c r="E2" s="19" t="s">
        <v>54</v>
      </c>
      <c r="F2" s="9"/>
    </row>
    <row r="3" spans="1:6" s="6" customFormat="1" ht="13.15" x14ac:dyDescent="0.4">
      <c r="A3" s="4" t="s">
        <v>1</v>
      </c>
      <c r="B3" s="4"/>
      <c r="C3" s="4"/>
      <c r="D3" s="4"/>
      <c r="E3" s="4"/>
      <c r="F3" s="5"/>
    </row>
    <row r="4" spans="1:6" s="6" customFormat="1" ht="13.15" x14ac:dyDescent="0.4">
      <c r="A4" s="4"/>
      <c r="B4" s="4" t="s">
        <v>2</v>
      </c>
      <c r="C4" s="4"/>
      <c r="D4" s="4"/>
      <c r="E4" s="4"/>
      <c r="F4" s="5"/>
    </row>
    <row r="5" spans="1:6" s="6" customFormat="1" ht="13.15" x14ac:dyDescent="0.4">
      <c r="A5" s="4"/>
      <c r="B5" s="4"/>
      <c r="C5" s="4" t="s">
        <v>20</v>
      </c>
      <c r="D5" s="4"/>
      <c r="E5" s="4"/>
      <c r="F5" s="10">
        <v>7000</v>
      </c>
    </row>
    <row r="6" spans="1:6" s="6" customFormat="1" ht="13.15" x14ac:dyDescent="0.4">
      <c r="A6" s="4"/>
      <c r="B6" s="4"/>
      <c r="C6" s="4" t="s">
        <v>21</v>
      </c>
      <c r="D6" s="4"/>
      <c r="E6" s="4"/>
      <c r="F6" s="10">
        <v>18700</v>
      </c>
    </row>
    <row r="7" spans="1:6" s="6" customFormat="1" ht="13.15" x14ac:dyDescent="0.4">
      <c r="A7" s="4"/>
      <c r="B7" s="4"/>
      <c r="C7" s="4" t="s">
        <v>22</v>
      </c>
      <c r="D7" s="4"/>
      <c r="E7" s="4"/>
      <c r="F7" s="10">
        <v>1600</v>
      </c>
    </row>
    <row r="8" spans="1:6" s="6" customFormat="1" ht="13.15" x14ac:dyDescent="0.4">
      <c r="A8" s="4"/>
      <c r="B8" s="4"/>
      <c r="C8" s="4" t="s">
        <v>3</v>
      </c>
      <c r="D8" s="4"/>
      <c r="E8" s="4"/>
      <c r="F8" s="10"/>
    </row>
    <row r="9" spans="1:6" s="6" customFormat="1" ht="13.15" x14ac:dyDescent="0.4">
      <c r="A9" s="4"/>
      <c r="B9" s="4"/>
      <c r="C9" s="4"/>
      <c r="D9" s="4" t="s">
        <v>23</v>
      </c>
      <c r="E9" s="4"/>
      <c r="F9" s="10">
        <v>9515</v>
      </c>
    </row>
    <row r="10" spans="1:6" s="6" customFormat="1" ht="13.15" x14ac:dyDescent="0.4">
      <c r="A10" s="4"/>
      <c r="B10" s="4"/>
      <c r="C10" s="4"/>
      <c r="D10" s="4" t="s">
        <v>24</v>
      </c>
      <c r="E10" s="4"/>
      <c r="F10" s="10">
        <v>0</v>
      </c>
    </row>
    <row r="11" spans="1:6" s="6" customFormat="1" ht="13.5" thickBot="1" x14ac:dyDescent="0.45">
      <c r="A11" s="4"/>
      <c r="B11" s="4"/>
      <c r="C11" s="4"/>
      <c r="D11" s="4" t="s">
        <v>4</v>
      </c>
      <c r="E11" s="4"/>
      <c r="F11" s="11">
        <v>2000</v>
      </c>
    </row>
    <row r="12" spans="1:6" s="6" customFormat="1" ht="13.15" x14ac:dyDescent="0.4">
      <c r="A12" s="4"/>
      <c r="B12" s="4"/>
      <c r="C12" s="4" t="s">
        <v>5</v>
      </c>
      <c r="D12" s="4"/>
      <c r="E12" s="4"/>
      <c r="F12" s="10">
        <f t="shared" ref="F12" si="0">ROUND(SUM(F8:F11),5)</f>
        <v>11515</v>
      </c>
    </row>
    <row r="13" spans="1:6" s="6" customFormat="1" ht="13.15" x14ac:dyDescent="0.4">
      <c r="A13" s="4"/>
      <c r="B13" s="4"/>
      <c r="C13" s="4" t="s">
        <v>6</v>
      </c>
      <c r="D13" s="4"/>
      <c r="E13" s="4"/>
      <c r="F13" s="10"/>
    </row>
    <row r="14" spans="1:6" s="6" customFormat="1" ht="13.15" x14ac:dyDescent="0.4">
      <c r="A14" s="4"/>
      <c r="B14" s="4"/>
      <c r="C14" s="4"/>
      <c r="D14" s="4" t="s">
        <v>7</v>
      </c>
      <c r="E14" s="4"/>
      <c r="F14" s="10">
        <v>2000</v>
      </c>
    </row>
    <row r="15" spans="1:6" s="6" customFormat="1" ht="13.15" x14ac:dyDescent="0.4">
      <c r="A15" s="4"/>
      <c r="B15" s="4"/>
      <c r="C15" s="4"/>
      <c r="D15" s="4" t="s">
        <v>8</v>
      </c>
      <c r="E15" s="4"/>
      <c r="F15" s="10">
        <v>3000</v>
      </c>
    </row>
    <row r="16" spans="1:6" s="6" customFormat="1" ht="13.15" x14ac:dyDescent="0.4">
      <c r="A16" s="4"/>
      <c r="B16" s="4"/>
      <c r="C16" s="4"/>
      <c r="D16" s="4" t="s">
        <v>9</v>
      </c>
      <c r="E16" s="4"/>
      <c r="F16" s="10">
        <v>300</v>
      </c>
    </row>
    <row r="17" spans="1:6" s="6" customFormat="1" ht="13.15" x14ac:dyDescent="0.4">
      <c r="A17" s="4"/>
      <c r="B17" s="4"/>
      <c r="C17" s="4"/>
      <c r="D17" s="4" t="s">
        <v>10</v>
      </c>
      <c r="E17" s="4"/>
      <c r="F17" s="16">
        <v>0</v>
      </c>
    </row>
    <row r="18" spans="1:6" s="6" customFormat="1" ht="13.15" x14ac:dyDescent="0.4">
      <c r="A18" s="4"/>
      <c r="B18" s="4"/>
      <c r="C18" s="4" t="s">
        <v>11</v>
      </c>
      <c r="D18" s="4"/>
      <c r="E18" s="4"/>
      <c r="F18" s="10">
        <f>ROUND(SUM(F13:F17),5)</f>
        <v>5300</v>
      </c>
    </row>
    <row r="19" spans="1:6" s="6" customFormat="1" ht="13.5" thickBot="1" x14ac:dyDescent="0.45">
      <c r="A19" s="4"/>
      <c r="B19" s="4"/>
      <c r="C19" s="4" t="s">
        <v>50</v>
      </c>
      <c r="D19" s="4"/>
      <c r="E19" s="4"/>
      <c r="F19" s="12">
        <v>8500</v>
      </c>
    </row>
    <row r="20" spans="1:6" s="6" customFormat="1" ht="15" customHeight="1" thickBot="1" x14ac:dyDescent="0.45">
      <c r="A20" s="4"/>
      <c r="B20" s="4" t="s">
        <v>12</v>
      </c>
      <c r="C20" s="4"/>
      <c r="D20" s="4"/>
      <c r="E20" s="4"/>
      <c r="F20" s="17">
        <f>ROUND(SUM(F4:F7)+F12+SUM(F18:F19),5)</f>
        <v>52615</v>
      </c>
    </row>
    <row r="21" spans="1:6" s="6" customFormat="1" ht="13.5" thickTop="1" x14ac:dyDescent="0.4">
      <c r="A21" s="4"/>
      <c r="B21" s="4"/>
      <c r="C21" s="4"/>
      <c r="D21" s="4"/>
      <c r="E21" s="4"/>
      <c r="F21" s="10"/>
    </row>
    <row r="22" spans="1:6" s="6" customFormat="1" ht="13.15" x14ac:dyDescent="0.4">
      <c r="A22" s="4" t="s">
        <v>13</v>
      </c>
      <c r="B22" s="4"/>
      <c r="C22" s="4"/>
      <c r="D22" s="4"/>
      <c r="E22" s="4"/>
      <c r="F22" s="10"/>
    </row>
    <row r="23" spans="1:6" s="6" customFormat="1" ht="13.15" x14ac:dyDescent="0.4">
      <c r="A23" s="4"/>
      <c r="B23" s="4" t="s">
        <v>14</v>
      </c>
      <c r="C23" s="4"/>
      <c r="D23" s="4"/>
      <c r="E23" s="4"/>
      <c r="F23" s="10"/>
    </row>
    <row r="24" spans="1:6" s="6" customFormat="1" ht="13.15" x14ac:dyDescent="0.4">
      <c r="A24" s="4"/>
      <c r="B24" s="4"/>
      <c r="C24" s="4" t="s">
        <v>25</v>
      </c>
      <c r="D24" s="4"/>
      <c r="E24" s="4"/>
      <c r="F24" s="10">
        <v>500</v>
      </c>
    </row>
    <row r="25" spans="1:6" s="6" customFormat="1" ht="13.15" x14ac:dyDescent="0.4">
      <c r="A25" s="4"/>
      <c r="B25" s="4"/>
      <c r="C25" s="4" t="s">
        <v>26</v>
      </c>
      <c r="D25" s="4"/>
      <c r="E25" s="4"/>
      <c r="F25" s="10">
        <v>1200</v>
      </c>
    </row>
    <row r="26" spans="1:6" s="6" customFormat="1" ht="13.15" x14ac:dyDescent="0.4">
      <c r="A26" s="4"/>
      <c r="B26" s="4"/>
      <c r="C26" s="4" t="s">
        <v>27</v>
      </c>
      <c r="D26" s="4"/>
      <c r="E26" s="4"/>
      <c r="F26" s="10"/>
    </row>
    <row r="27" spans="1:6" s="6" customFormat="1" ht="13.15" x14ac:dyDescent="0.4">
      <c r="A27" s="4"/>
      <c r="B27" s="4"/>
      <c r="C27" s="4"/>
      <c r="D27" s="4" t="s">
        <v>28</v>
      </c>
      <c r="E27" s="4"/>
      <c r="F27" s="10">
        <v>3500</v>
      </c>
    </row>
    <row r="28" spans="1:6" s="6" customFormat="1" ht="13.5" thickBot="1" x14ac:dyDescent="0.45">
      <c r="A28" s="4"/>
      <c r="B28" s="4"/>
      <c r="C28" s="4"/>
      <c r="D28" s="4" t="s">
        <v>29</v>
      </c>
      <c r="E28" s="4"/>
      <c r="F28" s="11">
        <v>10500</v>
      </c>
    </row>
    <row r="29" spans="1:6" s="6" customFormat="1" ht="13.15" x14ac:dyDescent="0.4">
      <c r="A29" s="4"/>
      <c r="B29" s="4"/>
      <c r="C29" s="4" t="s">
        <v>30</v>
      </c>
      <c r="D29" s="4"/>
      <c r="E29" s="4"/>
      <c r="F29" s="10">
        <f t="shared" ref="F29" si="1">ROUND(SUM(F26:F28),5)</f>
        <v>14000</v>
      </c>
    </row>
    <row r="30" spans="1:6" s="6" customFormat="1" ht="13.15" x14ac:dyDescent="0.4">
      <c r="A30" s="4"/>
      <c r="B30" s="4"/>
      <c r="C30" s="4" t="s">
        <v>31</v>
      </c>
      <c r="D30" s="4"/>
      <c r="E30" s="4"/>
      <c r="F30" s="10"/>
    </row>
    <row r="31" spans="1:6" s="6" customFormat="1" ht="13.15" x14ac:dyDescent="0.4">
      <c r="A31" s="4"/>
      <c r="B31" s="4"/>
      <c r="C31" s="4"/>
      <c r="D31" s="4" t="s">
        <v>32</v>
      </c>
      <c r="E31" s="4"/>
      <c r="F31" s="10">
        <v>200</v>
      </c>
    </row>
    <row r="32" spans="1:6" s="6" customFormat="1" ht="13.15" x14ac:dyDescent="0.4">
      <c r="A32" s="4"/>
      <c r="B32" s="4"/>
      <c r="C32" s="4"/>
      <c r="D32" s="4" t="s">
        <v>33</v>
      </c>
      <c r="E32" s="4"/>
      <c r="F32" s="10">
        <v>20</v>
      </c>
    </row>
    <row r="33" spans="1:6" s="6" customFormat="1" ht="13.15" x14ac:dyDescent="0.4">
      <c r="A33" s="4"/>
      <c r="B33" s="4"/>
      <c r="C33" s="4"/>
      <c r="D33" s="4" t="s">
        <v>34</v>
      </c>
      <c r="E33" s="4"/>
      <c r="F33" s="10">
        <v>700</v>
      </c>
    </row>
    <row r="34" spans="1:6" s="6" customFormat="1" ht="13.15" x14ac:dyDescent="0.4">
      <c r="A34" s="4"/>
      <c r="B34" s="4"/>
      <c r="C34" s="4"/>
      <c r="D34" s="4" t="s">
        <v>35</v>
      </c>
      <c r="E34" s="4"/>
      <c r="F34" s="10">
        <v>82.78</v>
      </c>
    </row>
    <row r="35" spans="1:6" s="6" customFormat="1" ht="13.15" x14ac:dyDescent="0.4">
      <c r="A35" s="4"/>
      <c r="B35" s="4"/>
      <c r="C35" s="4" t="s">
        <v>36</v>
      </c>
      <c r="D35" s="4"/>
      <c r="E35" s="4"/>
      <c r="F35" s="10">
        <f>ROUND(SUM(F30:F34),5)</f>
        <v>1002.78</v>
      </c>
    </row>
    <row r="36" spans="1:6" s="6" customFormat="1" ht="13.15" x14ac:dyDescent="0.4">
      <c r="A36" s="4"/>
      <c r="B36" s="4"/>
      <c r="C36" s="4" t="s">
        <v>37</v>
      </c>
      <c r="D36" s="4"/>
      <c r="E36" s="4"/>
      <c r="F36" s="10"/>
    </row>
    <row r="37" spans="1:6" s="6" customFormat="1" ht="13.15" x14ac:dyDescent="0.4">
      <c r="A37" s="4"/>
      <c r="B37" s="4"/>
      <c r="C37" s="4"/>
      <c r="D37" s="4" t="s">
        <v>38</v>
      </c>
      <c r="E37" s="4"/>
      <c r="F37" s="10">
        <v>3000</v>
      </c>
    </row>
    <row r="38" spans="1:6" s="6" customFormat="1" ht="13.15" x14ac:dyDescent="0.4">
      <c r="A38" s="4"/>
      <c r="B38" s="4"/>
      <c r="C38" s="4"/>
      <c r="D38" s="4" t="s">
        <v>39</v>
      </c>
      <c r="E38" s="4"/>
      <c r="F38" s="10">
        <v>8000</v>
      </c>
    </row>
    <row r="39" spans="1:6" s="6" customFormat="1" ht="13.15" x14ac:dyDescent="0.4">
      <c r="A39" s="4"/>
      <c r="B39" s="4"/>
      <c r="C39" s="4"/>
      <c r="D39" s="4" t="s">
        <v>40</v>
      </c>
      <c r="E39" s="4"/>
      <c r="F39" s="10">
        <v>8200</v>
      </c>
    </row>
    <row r="40" spans="1:6" s="6" customFormat="1" ht="13.5" thickBot="1" x14ac:dyDescent="0.45">
      <c r="A40" s="4"/>
      <c r="B40" s="4"/>
      <c r="C40" s="4"/>
      <c r="D40" s="4" t="s">
        <v>41</v>
      </c>
      <c r="E40" s="4"/>
      <c r="F40" s="11">
        <v>12800</v>
      </c>
    </row>
    <row r="41" spans="1:6" s="6" customFormat="1" ht="13.15" x14ac:dyDescent="0.4">
      <c r="A41" s="4"/>
      <c r="B41" s="4"/>
      <c r="C41" s="4" t="s">
        <v>42</v>
      </c>
      <c r="D41" s="4"/>
      <c r="E41" s="4"/>
      <c r="F41" s="10">
        <f>ROUND(SUM(F36:F40),5)</f>
        <v>32000</v>
      </c>
    </row>
    <row r="42" spans="1:6" s="6" customFormat="1" ht="13.15" x14ac:dyDescent="0.4">
      <c r="A42" s="4"/>
      <c r="B42" s="4"/>
      <c r="C42" s="4" t="s">
        <v>15</v>
      </c>
      <c r="D42" s="4"/>
      <c r="E42" s="4"/>
      <c r="F42" s="10">
        <v>67.349999999999994</v>
      </c>
    </row>
    <row r="43" spans="1:6" s="6" customFormat="1" ht="13.15" x14ac:dyDescent="0.4">
      <c r="A43" s="4"/>
      <c r="B43" s="4"/>
      <c r="C43" s="4" t="s">
        <v>43</v>
      </c>
      <c r="D43" s="4"/>
      <c r="E43" s="4"/>
      <c r="F43" s="10"/>
    </row>
    <row r="44" spans="1:6" s="6" customFormat="1" ht="13.15" x14ac:dyDescent="0.4">
      <c r="A44" s="4"/>
      <c r="B44" s="4"/>
      <c r="C44" s="4"/>
      <c r="D44" s="4" t="s">
        <v>44</v>
      </c>
      <c r="E44" s="4"/>
      <c r="F44" s="10">
        <v>2000</v>
      </c>
    </row>
    <row r="45" spans="1:6" s="6" customFormat="1" ht="13.15" x14ac:dyDescent="0.4">
      <c r="A45" s="4"/>
      <c r="B45" s="4"/>
      <c r="C45" s="4" t="s">
        <v>45</v>
      </c>
      <c r="D45" s="4"/>
      <c r="E45" s="4"/>
      <c r="F45" s="10">
        <f>ROUND(SUM(F43:F44),5)</f>
        <v>2000</v>
      </c>
    </row>
    <row r="46" spans="1:6" s="6" customFormat="1" ht="13.15" x14ac:dyDescent="0.4">
      <c r="A46" s="4"/>
      <c r="B46" s="4"/>
      <c r="C46" s="4" t="s">
        <v>16</v>
      </c>
      <c r="D46" s="4"/>
      <c r="E46" s="4"/>
      <c r="F46" s="10"/>
    </row>
    <row r="47" spans="1:6" s="6" customFormat="1" ht="13.15" x14ac:dyDescent="0.4">
      <c r="A47" s="4"/>
      <c r="B47" s="4"/>
      <c r="C47" s="4"/>
      <c r="D47" s="4" t="s">
        <v>46</v>
      </c>
      <c r="E47" s="4"/>
      <c r="F47" s="10">
        <v>585</v>
      </c>
    </row>
    <row r="48" spans="1:6" s="6" customFormat="1" ht="13.15" x14ac:dyDescent="0.4">
      <c r="A48" s="4"/>
      <c r="B48" s="4"/>
      <c r="C48" s="4"/>
      <c r="D48" s="4" t="s">
        <v>17</v>
      </c>
      <c r="E48" s="4"/>
      <c r="F48" s="10">
        <v>0</v>
      </c>
    </row>
    <row r="49" spans="1:6" s="6" customFormat="1" ht="13.15" x14ac:dyDescent="0.4">
      <c r="A49" s="4"/>
      <c r="B49" s="4"/>
      <c r="C49" s="4"/>
      <c r="D49" s="4" t="s">
        <v>47</v>
      </c>
      <c r="E49" s="4"/>
      <c r="F49" s="10">
        <v>60</v>
      </c>
    </row>
    <row r="50" spans="1:6" s="6" customFormat="1" ht="13.5" thickBot="1" x14ac:dyDescent="0.45">
      <c r="A50" s="4"/>
      <c r="B50" s="4"/>
      <c r="C50" s="4"/>
      <c r="D50" s="4" t="s">
        <v>48</v>
      </c>
      <c r="F50" s="12">
        <v>1200</v>
      </c>
    </row>
    <row r="51" spans="1:6" s="6" customFormat="1" ht="13.5" thickBot="1" x14ac:dyDescent="0.45">
      <c r="A51" s="4"/>
      <c r="B51" s="4"/>
      <c r="C51" s="4"/>
      <c r="D51" s="4" t="s">
        <v>49</v>
      </c>
      <c r="E51" s="4"/>
      <c r="F51" s="13">
        <f>ROUND(SUM(F50:F50),5)</f>
        <v>1200</v>
      </c>
    </row>
    <row r="52" spans="1:6" s="6" customFormat="1" ht="13.5" thickBot="1" x14ac:dyDescent="0.45">
      <c r="A52" s="4"/>
      <c r="B52" s="4"/>
      <c r="C52" s="4" t="s">
        <v>18</v>
      </c>
      <c r="D52" s="4"/>
      <c r="E52" s="4"/>
      <c r="F52" s="13">
        <f>ROUND(SUM(F46:F49)+F51,5)</f>
        <v>1845</v>
      </c>
    </row>
    <row r="53" spans="1:6" s="6" customFormat="1" ht="13.5" thickBot="1" x14ac:dyDescent="0.45">
      <c r="A53" s="4"/>
      <c r="B53" s="4" t="s">
        <v>19</v>
      </c>
      <c r="C53" s="4"/>
      <c r="D53" s="4"/>
      <c r="E53" s="4"/>
      <c r="F53" s="13">
        <f>ROUND(SUM(F23:F25)+F29+F35+F41+F42+SUM(F45:F45)+F52,5)</f>
        <v>52615.13</v>
      </c>
    </row>
    <row r="54" spans="1:6" s="7" customFormat="1" ht="13.5" thickBot="1" x14ac:dyDescent="0.45">
      <c r="A54" s="4"/>
      <c r="B54" s="4"/>
      <c r="D54" s="4"/>
      <c r="E54" s="4" t="s">
        <v>0</v>
      </c>
      <c r="F54" s="14">
        <f>ROUND(F20-F53,5)</f>
        <v>-0.13</v>
      </c>
    </row>
    <row r="55" spans="1:6" s="6" customFormat="1" ht="13.5" thickTop="1" x14ac:dyDescent="0.4">
      <c r="A55" s="8"/>
      <c r="B55" s="8"/>
      <c r="C55" s="8"/>
      <c r="D55" s="8"/>
      <c r="E55" s="8"/>
      <c r="F55" s="15"/>
    </row>
    <row r="56" spans="1:6" x14ac:dyDescent="0.45">
      <c r="A56" s="2" t="s">
        <v>52</v>
      </c>
      <c r="F56" s="1" t="s">
        <v>51</v>
      </c>
    </row>
    <row r="57" spans="1:6" x14ac:dyDescent="0.45">
      <c r="B57" s="18" t="s">
        <v>55</v>
      </c>
    </row>
  </sheetData>
  <pageMargins left="1.1000000000000001" right="0.35" top="0.5" bottom="0.35" header="0" footer="0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Income Statement 30 JUNE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Dierdre Abernethy</dc:creator>
  <cp:lastModifiedBy>James Dicks</cp:lastModifiedBy>
  <cp:lastPrinted>2017-10-30T02:31:08Z</cp:lastPrinted>
  <dcterms:created xsi:type="dcterms:W3CDTF">2017-10-02T16:59:33Z</dcterms:created>
  <dcterms:modified xsi:type="dcterms:W3CDTF">2017-10-30T20:20:51Z</dcterms:modified>
</cp:coreProperties>
</file>