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20" windowWidth="7875" windowHeight="5955"/>
  </bookViews>
  <sheets>
    <sheet name="Sheet2" sheetId="2" r:id="rId1"/>
    <sheet name="Sheet3" sheetId="3" r:id="rId2"/>
  </sheets>
  <calcPr calcId="145621"/>
</workbook>
</file>

<file path=xl/calcChain.xml><?xml version="1.0" encoding="utf-8"?>
<calcChain xmlns="http://schemas.openxmlformats.org/spreadsheetml/2006/main">
  <c r="E43" i="2" l="1"/>
  <c r="E16" i="2"/>
  <c r="K44" i="2"/>
  <c r="K42" i="2"/>
  <c r="K39" i="2"/>
  <c r="M39" i="2" s="1"/>
  <c r="K36" i="2"/>
  <c r="M36" i="2" s="1"/>
  <c r="I34" i="2"/>
  <c r="I23" i="2"/>
  <c r="M23" i="2" s="1"/>
  <c r="K17" i="2"/>
  <c r="M17" i="2" s="1"/>
  <c r="K13" i="2"/>
  <c r="M13" i="2" s="1"/>
  <c r="K11" i="2"/>
  <c r="M11" i="2" s="1"/>
  <c r="K10" i="2"/>
  <c r="M10" i="2" s="1"/>
  <c r="J7" i="2"/>
  <c r="J6" i="2"/>
  <c r="J8" i="2" l="1"/>
  <c r="M41" i="2"/>
</calcChain>
</file>

<file path=xl/sharedStrings.xml><?xml version="1.0" encoding="utf-8"?>
<sst xmlns="http://schemas.openxmlformats.org/spreadsheetml/2006/main" count="74" uniqueCount="74">
  <si>
    <t>Income</t>
  </si>
  <si>
    <t>4101 · Achievement Celebration</t>
  </si>
  <si>
    <t>4103 · CADS Logoed Ski clothing</t>
  </si>
  <si>
    <t>4107 · Membership &amp; Program Reg. Fees</t>
  </si>
  <si>
    <t>Full day</t>
  </si>
  <si>
    <t>2</t>
  </si>
  <si>
    <t>1/2 day</t>
  </si>
  <si>
    <t>4110 · Fundraising</t>
  </si>
  <si>
    <t>4113 · Ski-a-Thon</t>
  </si>
  <si>
    <t>4114 · Patron Appreciation</t>
  </si>
  <si>
    <t>4140 · Donations</t>
  </si>
  <si>
    <t>4142 · Individual</t>
  </si>
  <si>
    <t>4144 · Corporate</t>
  </si>
  <si>
    <t>4145 · United Way</t>
  </si>
  <si>
    <t>Lift Tickets</t>
  </si>
  <si>
    <t>Rental skis</t>
  </si>
  <si>
    <t>Total Income</t>
  </si>
  <si>
    <t>Coats</t>
  </si>
  <si>
    <t>Ski Improvement</t>
  </si>
  <si>
    <t>Festival</t>
  </si>
  <si>
    <t>Hotel</t>
  </si>
  <si>
    <t>5010 · Awards</t>
  </si>
  <si>
    <t>Food</t>
  </si>
  <si>
    <t>5020 · CADS Logoed Ski Jackets</t>
  </si>
  <si>
    <t>Transportation</t>
  </si>
  <si>
    <t>5025 · CADS Logoed Ski clothing</t>
  </si>
  <si>
    <t>Registration</t>
  </si>
  <si>
    <t>5030 · Equipment</t>
  </si>
  <si>
    <t>5031 · Rental</t>
  </si>
  <si>
    <t>5032 · New Equipment</t>
  </si>
  <si>
    <t>Equipment</t>
  </si>
  <si>
    <t>Sit ski</t>
  </si>
  <si>
    <t>Sno wing</t>
  </si>
  <si>
    <t>Hardware , straps</t>
  </si>
  <si>
    <t>Maintenace / Ski Tunes</t>
  </si>
  <si>
    <t>Equipment Room</t>
  </si>
  <si>
    <t>5100 · Administration</t>
  </si>
  <si>
    <t>Go Pro</t>
  </si>
  <si>
    <t>Camera Goggles</t>
  </si>
  <si>
    <t>5120 · CADS Festival</t>
  </si>
  <si>
    <t>5121 · Accomodation &amp; Travel</t>
  </si>
  <si>
    <t>5130 · Program costs</t>
  </si>
  <si>
    <t>5133 · Program Registration Costs</t>
  </si>
  <si>
    <t>Achievment Meal</t>
  </si>
  <si>
    <t>5134 · Achievement Celebration</t>
  </si>
  <si>
    <t>Acheivment supplies</t>
  </si>
  <si>
    <t>5137 · Ski Support</t>
  </si>
  <si>
    <t>5138 · Lift Tickets</t>
  </si>
  <si>
    <t>Door Prizes</t>
  </si>
  <si>
    <t>Medals Awards</t>
  </si>
  <si>
    <t>Director Award</t>
  </si>
  <si>
    <t>5203 · Ski-A-Thon</t>
  </si>
  <si>
    <t>5310 · Training</t>
  </si>
  <si>
    <t>Refunds</t>
  </si>
  <si>
    <t>5314 · CADS Pre Course</t>
  </si>
  <si>
    <t>Total Expense</t>
  </si>
  <si>
    <t xml:space="preserve">4171 · Carry over from previous year(s) </t>
  </si>
  <si>
    <t xml:space="preserve">  </t>
  </si>
  <si>
    <t>5118 · Contingency</t>
  </si>
  <si>
    <t>Acheivement  Awards</t>
  </si>
  <si>
    <t>Certifications</t>
  </si>
  <si>
    <t>Membership</t>
  </si>
  <si>
    <t xml:space="preserve">Rev by TJA 29 OCT </t>
  </si>
  <si>
    <t>Calabogie   Work Sheet</t>
  </si>
  <si>
    <t>CADS-NCD Calabogie Peaks Program</t>
  </si>
  <si>
    <t xml:space="preserve"> Operating Budget July 2017 to June 2018</t>
  </si>
  <si>
    <r>
      <t>5106 · Supplies</t>
    </r>
    <r>
      <rPr>
        <b/>
        <sz val="10"/>
        <color indexed="8"/>
        <rFont val="Arial"/>
        <family val="2"/>
      </rPr>
      <t xml:space="preserve"> (Name Tags, Volunteer Board)</t>
    </r>
  </si>
  <si>
    <r>
      <t>5105 · Bank Charges</t>
    </r>
    <r>
      <rPr>
        <b/>
        <sz val="10"/>
        <color indexed="8"/>
        <rFont val="Arial"/>
        <family val="2"/>
      </rPr>
      <t xml:space="preserve"> (Square Fees)</t>
    </r>
  </si>
  <si>
    <r>
      <t>5107 · Services</t>
    </r>
    <r>
      <rPr>
        <b/>
        <sz val="10"/>
        <color indexed="8"/>
        <rFont val="Arial"/>
        <family val="2"/>
      </rPr>
      <t xml:space="preserve"> (Advertising</t>
    </r>
    <r>
      <rPr>
        <b/>
        <sz val="12"/>
        <color indexed="8"/>
        <rFont val="Arial"/>
        <family val="2"/>
        <charset val="1"/>
      </rPr>
      <t>)</t>
    </r>
  </si>
  <si>
    <r>
      <t xml:space="preserve">5311 · Annual Vol certification  </t>
    </r>
    <r>
      <rPr>
        <b/>
        <sz val="10"/>
        <color indexed="8"/>
        <rFont val="Arial"/>
        <family val="2"/>
      </rPr>
      <t>(Refunds)</t>
    </r>
  </si>
  <si>
    <t>Expenses</t>
  </si>
  <si>
    <t>5105 · Mgm't Team meetings</t>
  </si>
  <si>
    <r>
      <t xml:space="preserve">5313 · Certification, </t>
    </r>
    <r>
      <rPr>
        <b/>
        <sz val="10"/>
        <color indexed="8"/>
        <rFont val="Arial"/>
        <family val="2"/>
      </rPr>
      <t>CSIA, CSCF, CASA</t>
    </r>
  </si>
  <si>
    <t>Calabogie Budget 2017-18 B Rev Oct 29th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</si>
</sst>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&quot;$&quot;#,##0"/>
  </numFmts>
  <fonts count="2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1"/>
    </font>
    <font>
      <i/>
      <sz val="8"/>
      <color indexed="8"/>
      <name val="Arial"/>
      <family val="2"/>
      <charset val="1"/>
    </font>
    <font>
      <b/>
      <sz val="8"/>
      <color indexed="8"/>
      <name val="Arial"/>
      <family val="2"/>
      <charset val="1"/>
    </font>
    <font>
      <b/>
      <sz val="12"/>
      <color indexed="8"/>
      <name val="Arial"/>
      <family val="2"/>
      <charset val="1"/>
    </font>
    <font>
      <b/>
      <sz val="11"/>
      <color indexed="8"/>
      <name val="Arial"/>
      <family val="2"/>
      <charset val="1"/>
    </font>
    <font>
      <b/>
      <sz val="10"/>
      <color indexed="8"/>
      <name val="Arial"/>
      <family val="2"/>
      <charset val="1"/>
    </font>
    <font>
      <sz val="10"/>
      <color indexed="8"/>
      <name val="Arial"/>
      <family val="2"/>
      <charset val="1"/>
    </font>
    <font>
      <sz val="10"/>
      <color indexed="8"/>
      <name val="Calibri"/>
      <family val="2"/>
      <charset val="1"/>
    </font>
    <font>
      <b/>
      <sz val="10"/>
      <color indexed="8"/>
      <name val="Arial"/>
      <family val="2"/>
    </font>
    <font>
      <b/>
      <u/>
      <sz val="10"/>
      <color indexed="8"/>
      <name val="Calibri"/>
      <family val="2"/>
    </font>
    <font>
      <b/>
      <u/>
      <sz val="10"/>
      <color indexed="8"/>
      <name val="Calibri"/>
      <family val="2"/>
      <charset val="1"/>
    </font>
    <font>
      <b/>
      <sz val="10"/>
      <color indexed="8"/>
      <name val="Calibri"/>
      <family val="2"/>
    </font>
    <font>
      <u/>
      <sz val="10"/>
      <color indexed="8"/>
      <name val="Arial"/>
      <family val="2"/>
      <charset val="1"/>
    </font>
    <font>
      <b/>
      <u/>
      <sz val="12"/>
      <color indexed="8"/>
      <name val="Calibri"/>
      <family val="2"/>
    </font>
    <font>
      <b/>
      <sz val="12"/>
      <color theme="1"/>
      <name val="Arial"/>
      <family val="2"/>
    </font>
    <font>
      <i/>
      <sz val="8"/>
      <color indexed="8"/>
      <name val="Arial"/>
      <family val="2"/>
    </font>
    <font>
      <sz val="12"/>
      <color indexed="8"/>
      <name val="Calibri"/>
      <family val="2"/>
      <charset val="1"/>
    </font>
    <font>
      <sz val="12"/>
      <color indexed="8"/>
      <name val="Arial"/>
      <family val="2"/>
      <charset val="1"/>
    </font>
    <font>
      <b/>
      <sz val="12"/>
      <color indexed="8"/>
      <name val="Arial"/>
      <family val="2"/>
    </font>
    <font>
      <b/>
      <sz val="12"/>
      <color indexed="8"/>
      <name val="Calibri"/>
      <family val="2"/>
    </font>
    <font>
      <i/>
      <sz val="9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auto="1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2" fillId="0" borderId="0" xfId="1" applyNumberFormat="1" applyFont="1"/>
    <xf numFmtId="0" fontId="3" fillId="0" borderId="0" xfId="1" applyNumberFormat="1" applyFont="1"/>
    <xf numFmtId="0" fontId="1" fillId="0" borderId="0" xfId="1"/>
    <xf numFmtId="0" fontId="1" fillId="0" borderId="0" xfId="1" applyFont="1"/>
    <xf numFmtId="49" fontId="6" fillId="0" borderId="0" xfId="1" applyNumberFormat="1" applyFont="1"/>
    <xf numFmtId="0" fontId="8" fillId="0" borderId="0" xfId="1" applyFont="1"/>
    <xf numFmtId="3" fontId="7" fillId="0" borderId="0" xfId="1" applyNumberFormat="1" applyFont="1"/>
    <xf numFmtId="3" fontId="8" fillId="0" borderId="0" xfId="1" applyNumberFormat="1" applyFont="1"/>
    <xf numFmtId="0" fontId="6" fillId="0" borderId="0" xfId="1" applyFont="1"/>
    <xf numFmtId="0" fontId="5" fillId="0" borderId="0" xfId="1" applyNumberFormat="1" applyFont="1"/>
    <xf numFmtId="164" fontId="8" fillId="0" borderId="0" xfId="1" applyNumberFormat="1" applyFont="1"/>
    <xf numFmtId="164" fontId="8" fillId="0" borderId="0" xfId="1" applyNumberFormat="1" applyFont="1" applyFill="1"/>
    <xf numFmtId="164" fontId="6" fillId="0" borderId="0" xfId="1" applyNumberFormat="1" applyFont="1" applyFill="1"/>
    <xf numFmtId="164" fontId="1" fillId="0" borderId="0" xfId="1" applyNumberFormat="1" applyFont="1" applyFill="1"/>
    <xf numFmtId="0" fontId="8" fillId="0" borderId="0" xfId="1" applyFont="1" applyAlignment="1">
      <alignment horizontal="center"/>
    </xf>
    <xf numFmtId="0" fontId="10" fillId="0" borderId="0" xfId="1" applyFont="1" applyAlignment="1">
      <alignment horizontal="center" vertical="center"/>
    </xf>
    <xf numFmtId="164" fontId="7" fillId="0" borderId="0" xfId="1" applyNumberFormat="1" applyFont="1" applyAlignment="1">
      <alignment horizontal="center"/>
    </xf>
    <xf numFmtId="3" fontId="7" fillId="0" borderId="0" xfId="1" applyNumberFormat="1" applyFont="1" applyAlignment="1">
      <alignment horizontal="center"/>
    </xf>
    <xf numFmtId="0" fontId="4" fillId="0" borderId="0" xfId="1" applyNumberFormat="1" applyFont="1" applyBorder="1" applyAlignment="1">
      <alignment horizontal="center"/>
    </xf>
    <xf numFmtId="0" fontId="8" fillId="0" borderId="0" xfId="1" applyFont="1" applyAlignment="1">
      <alignment horizontal="left"/>
    </xf>
    <xf numFmtId="49" fontId="7" fillId="0" borderId="0" xfId="1" applyNumberFormat="1" applyFont="1" applyAlignment="1">
      <alignment horizontal="left"/>
    </xf>
    <xf numFmtId="49" fontId="9" fillId="0" borderId="0" xfId="1" applyNumberFormat="1" applyFont="1" applyAlignment="1">
      <alignment horizontal="left"/>
    </xf>
    <xf numFmtId="0" fontId="12" fillId="0" borderId="0" xfId="1" applyFont="1"/>
    <xf numFmtId="0" fontId="12" fillId="0" borderId="0" xfId="1" applyFont="1" applyAlignment="1">
      <alignment horizontal="left"/>
    </xf>
    <xf numFmtId="3" fontId="8" fillId="0" borderId="0" xfId="1" applyNumberFormat="1" applyFont="1" applyAlignment="1">
      <alignment horizontal="center"/>
    </xf>
    <xf numFmtId="3" fontId="8" fillId="0" borderId="0" xfId="1" applyNumberFormat="1" applyFont="1" applyAlignment="1">
      <alignment horizontal="right"/>
    </xf>
    <xf numFmtId="3" fontId="8" fillId="0" borderId="1" xfId="1" applyNumberFormat="1" applyFont="1" applyBorder="1"/>
    <xf numFmtId="3" fontId="8" fillId="0" borderId="2" xfId="1" applyNumberFormat="1" applyFont="1" applyBorder="1"/>
    <xf numFmtId="3" fontId="13" fillId="0" borderId="0" xfId="1" applyNumberFormat="1" applyFont="1"/>
    <xf numFmtId="0" fontId="11" fillId="0" borderId="0" xfId="1" applyFont="1" applyAlignment="1">
      <alignment horizontal="right" vertical="center"/>
    </xf>
    <xf numFmtId="0" fontId="14" fillId="0" borderId="0" xfId="1" applyFont="1" applyAlignment="1">
      <alignment horizontal="left" vertical="center"/>
    </xf>
    <xf numFmtId="0" fontId="16" fillId="0" borderId="0" xfId="1" applyFont="1" applyFill="1"/>
    <xf numFmtId="49" fontId="4" fillId="0" borderId="0" xfId="1" applyNumberFormat="1" applyFont="1"/>
    <xf numFmtId="0" fontId="17" fillId="0" borderId="0" xfId="1" applyFont="1"/>
    <xf numFmtId="3" fontId="18" fillId="0" borderId="0" xfId="1" applyNumberFormat="1" applyFont="1"/>
    <xf numFmtId="3" fontId="18" fillId="0" borderId="0" xfId="1" applyNumberFormat="1" applyFont="1" applyBorder="1"/>
    <xf numFmtId="3" fontId="18" fillId="0" borderId="1" xfId="1" applyNumberFormat="1" applyFont="1" applyBorder="1"/>
    <xf numFmtId="3" fontId="19" fillId="0" borderId="0" xfId="1" applyNumberFormat="1" applyFont="1" applyBorder="1"/>
    <xf numFmtId="3" fontId="18" fillId="0" borderId="0" xfId="1" applyNumberFormat="1" applyFont="1" applyFill="1"/>
    <xf numFmtId="3" fontId="18" fillId="0" borderId="0" xfId="1" applyNumberFormat="1" applyFont="1" applyFill="1" applyBorder="1"/>
    <xf numFmtId="49" fontId="4" fillId="0" borderId="0" xfId="1" applyNumberFormat="1" applyFont="1" applyFill="1"/>
    <xf numFmtId="3" fontId="18" fillId="0" borderId="1" xfId="1" applyNumberFormat="1" applyFont="1" applyFill="1" applyBorder="1"/>
    <xf numFmtId="3" fontId="20" fillId="0" borderId="0" xfId="1" applyNumberFormat="1" applyFont="1" applyFill="1"/>
    <xf numFmtId="165" fontId="19" fillId="0" borderId="3" xfId="1" applyNumberFormat="1" applyFont="1" applyBorder="1"/>
    <xf numFmtId="165" fontId="19" fillId="0" borderId="3" xfId="1" applyNumberFormat="1" applyFont="1" applyFill="1" applyBorder="1"/>
    <xf numFmtId="49" fontId="4" fillId="0" borderId="0" xfId="1" applyNumberFormat="1" applyFont="1" applyAlignment="1">
      <alignment horizontal="center"/>
    </xf>
    <xf numFmtId="0" fontId="21" fillId="0" borderId="0" xfId="1" applyNumberFormat="1" applyFont="1"/>
    <xf numFmtId="0" fontId="4" fillId="0" borderId="0" xfId="1" applyNumberFormat="1" applyFont="1" applyBorder="1" applyAlignment="1">
      <alignment horizontal="center"/>
    </xf>
    <xf numFmtId="0" fontId="15" fillId="0" borderId="0" xfId="0" applyFont="1" applyAlignment="1">
      <alignment horizontal="center"/>
    </xf>
  </cellXfs>
  <cellStyles count="2">
    <cellStyle name="Excel Built-in Normal" xfId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66675</xdr:colOff>
      <xdr:row>0</xdr:row>
      <xdr:rowOff>9525</xdr:rowOff>
    </xdr:from>
    <xdr:to>
      <xdr:col>5</xdr:col>
      <xdr:colOff>676275</xdr:colOff>
      <xdr:row>2</xdr:row>
      <xdr:rowOff>57150</xdr:rowOff>
    </xdr:to>
    <xdr:pic>
      <xdr:nvPicPr>
        <xdr:cNvPr id="1027" name="Picture 3" descr="CADS New 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200525" y="9525"/>
          <a:ext cx="1381125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6"/>
  <sheetViews>
    <sheetView tabSelected="1" workbookViewId="0">
      <selection sqref="A1:D1"/>
    </sheetView>
  </sheetViews>
  <sheetFormatPr defaultRowHeight="14.25" x14ac:dyDescent="0.45"/>
  <cols>
    <col min="1" max="1" width="3.73046875" customWidth="1"/>
    <col min="2" max="2" width="4.86328125" customWidth="1"/>
    <col min="3" max="3" width="5.86328125" customWidth="1"/>
    <col min="4" max="4" width="47.59765625" customWidth="1"/>
    <col min="5" max="5" width="11.59765625" customWidth="1"/>
    <col min="6" max="6" width="14" customWidth="1"/>
  </cols>
  <sheetData>
    <row r="1" spans="1:14" ht="15.4" x14ac:dyDescent="0.45">
      <c r="A1" s="49" t="s">
        <v>64</v>
      </c>
      <c r="B1" s="49"/>
      <c r="C1" s="49"/>
      <c r="D1" s="49"/>
    </row>
    <row r="2" spans="1:14" ht="15.4" x14ac:dyDescent="0.45">
      <c r="A2" s="49" t="s">
        <v>65</v>
      </c>
      <c r="B2" s="49"/>
      <c r="C2" s="49"/>
      <c r="D2" s="49"/>
    </row>
    <row r="3" spans="1:14" ht="15.4" x14ac:dyDescent="0.45">
      <c r="A3" s="1" t="s">
        <v>57</v>
      </c>
      <c r="B3" s="2"/>
      <c r="C3" s="48"/>
      <c r="D3" s="48"/>
      <c r="E3" s="48"/>
      <c r="F3" s="19"/>
      <c r="G3" s="48"/>
      <c r="H3" s="48"/>
      <c r="I3" s="48"/>
      <c r="J3" s="48"/>
      <c r="K3" s="48"/>
      <c r="L3" s="3"/>
      <c r="M3" s="3"/>
      <c r="N3" s="3"/>
    </row>
    <row r="4" spans="1:14" ht="15.75" x14ac:dyDescent="0.5">
      <c r="A4" s="33" t="s">
        <v>0</v>
      </c>
      <c r="B4" s="33"/>
      <c r="C4" s="33"/>
      <c r="D4" s="33"/>
      <c r="E4" s="34"/>
      <c r="F4" s="34"/>
      <c r="G4" s="31" t="s">
        <v>63</v>
      </c>
      <c r="H4" s="4"/>
      <c r="I4" s="4"/>
      <c r="J4" s="4"/>
      <c r="K4" s="4"/>
      <c r="L4" s="4"/>
      <c r="M4" s="4"/>
      <c r="N4" s="4"/>
    </row>
    <row r="5" spans="1:14" ht="15.4" x14ac:dyDescent="0.45">
      <c r="A5" s="33"/>
      <c r="B5" s="33" t="s">
        <v>1</v>
      </c>
      <c r="C5" s="33"/>
      <c r="D5" s="33"/>
      <c r="E5" s="35">
        <v>800</v>
      </c>
      <c r="F5" s="35"/>
      <c r="G5" s="23" t="s">
        <v>61</v>
      </c>
      <c r="H5" s="20"/>
      <c r="I5" s="6"/>
      <c r="J5" s="6"/>
      <c r="K5" s="6"/>
      <c r="L5" s="6"/>
      <c r="M5" s="6"/>
      <c r="N5" s="6"/>
    </row>
    <row r="6" spans="1:14" ht="15.4" x14ac:dyDescent="0.45">
      <c r="A6" s="33"/>
      <c r="B6" s="33" t="s">
        <v>2</v>
      </c>
      <c r="C6" s="33"/>
      <c r="D6" s="33"/>
      <c r="E6" s="35">
        <v>350</v>
      </c>
      <c r="F6" s="35"/>
      <c r="G6" s="21" t="s">
        <v>4</v>
      </c>
      <c r="H6" s="18">
        <v>175</v>
      </c>
      <c r="I6" s="18" t="s">
        <v>5</v>
      </c>
      <c r="J6" s="7">
        <f>H6*I6</f>
        <v>350</v>
      </c>
      <c r="K6" s="8"/>
      <c r="L6" s="8"/>
      <c r="M6" s="8"/>
      <c r="N6" s="6"/>
    </row>
    <row r="7" spans="1:14" ht="15.4" x14ac:dyDescent="0.45">
      <c r="A7" s="33"/>
      <c r="B7" s="33" t="s">
        <v>3</v>
      </c>
      <c r="C7" s="33"/>
      <c r="D7" s="33"/>
      <c r="E7" s="36">
        <v>5100</v>
      </c>
      <c r="F7" s="36"/>
      <c r="G7" s="21" t="s">
        <v>6</v>
      </c>
      <c r="H7" s="18">
        <v>125</v>
      </c>
      <c r="I7" s="18">
        <v>38</v>
      </c>
      <c r="J7" s="29">
        <f>H7*I7</f>
        <v>4750</v>
      </c>
      <c r="K7" s="8"/>
      <c r="L7" s="8"/>
      <c r="M7" s="8"/>
      <c r="N7" s="6"/>
    </row>
    <row r="8" spans="1:14" ht="15.4" x14ac:dyDescent="0.45">
      <c r="A8" s="33"/>
      <c r="B8" s="33" t="s">
        <v>7</v>
      </c>
      <c r="C8" s="33"/>
      <c r="D8" s="33"/>
      <c r="E8" s="36"/>
      <c r="F8" s="36"/>
      <c r="G8" s="20"/>
      <c r="H8" s="25"/>
      <c r="I8" s="25"/>
      <c r="J8" s="7">
        <f>SUM(J6:J7)</f>
        <v>5100</v>
      </c>
      <c r="K8" s="8"/>
      <c r="L8" s="8"/>
      <c r="M8" s="8"/>
      <c r="N8" s="6"/>
    </row>
    <row r="9" spans="1:14" ht="15.4" x14ac:dyDescent="0.45">
      <c r="A9" s="33"/>
      <c r="B9" s="33"/>
      <c r="C9" s="33" t="s">
        <v>8</v>
      </c>
      <c r="D9" s="33"/>
      <c r="E9" s="36">
        <v>5200</v>
      </c>
      <c r="F9" s="36"/>
      <c r="G9" s="21"/>
      <c r="H9" s="8"/>
      <c r="I9" s="8"/>
      <c r="J9" s="8"/>
      <c r="K9" s="8"/>
      <c r="L9" s="8"/>
      <c r="M9" s="8"/>
      <c r="N9" s="6"/>
    </row>
    <row r="10" spans="1:14" ht="15.4" x14ac:dyDescent="0.45">
      <c r="A10" s="33"/>
      <c r="B10" s="33"/>
      <c r="C10" s="33" t="s">
        <v>9</v>
      </c>
      <c r="D10" s="33"/>
      <c r="E10" s="36">
        <v>500</v>
      </c>
      <c r="F10" s="36"/>
      <c r="G10" s="21" t="s">
        <v>14</v>
      </c>
      <c r="H10" s="18">
        <v>40</v>
      </c>
      <c r="I10" s="25">
        <v>15</v>
      </c>
      <c r="J10" s="25">
        <v>7</v>
      </c>
      <c r="K10" s="18">
        <f>H10*I10*J10</f>
        <v>4200</v>
      </c>
      <c r="L10" s="25">
        <v>1.1299999999999999</v>
      </c>
      <c r="M10" s="18">
        <f>K10*L10</f>
        <v>4746</v>
      </c>
      <c r="N10" s="6"/>
    </row>
    <row r="11" spans="1:14" ht="15.4" x14ac:dyDescent="0.45">
      <c r="A11" s="33"/>
      <c r="B11" s="33" t="s">
        <v>10</v>
      </c>
      <c r="C11" s="33"/>
      <c r="D11" s="33"/>
      <c r="E11" s="36"/>
      <c r="F11" s="36"/>
      <c r="G11" s="21" t="s">
        <v>15</v>
      </c>
      <c r="H11" s="18">
        <v>10</v>
      </c>
      <c r="I11" s="25">
        <v>5</v>
      </c>
      <c r="J11" s="25">
        <v>7</v>
      </c>
      <c r="K11" s="18">
        <f>H11*I11*J11</f>
        <v>350</v>
      </c>
      <c r="L11" s="25">
        <v>1.1299999999999999</v>
      </c>
      <c r="M11" s="18">
        <f>K11*L11</f>
        <v>395.49999999999994</v>
      </c>
      <c r="N11" s="6"/>
    </row>
    <row r="12" spans="1:14" ht="15.4" x14ac:dyDescent="0.45">
      <c r="A12" s="33"/>
      <c r="B12" s="33"/>
      <c r="C12" s="33" t="s">
        <v>11</v>
      </c>
      <c r="D12" s="33"/>
      <c r="E12" s="35">
        <v>1000</v>
      </c>
      <c r="F12" s="35"/>
      <c r="G12" s="21"/>
      <c r="H12" s="18"/>
      <c r="I12" s="8"/>
      <c r="J12" s="8"/>
      <c r="K12" s="8"/>
      <c r="L12" s="25"/>
      <c r="M12" s="18"/>
      <c r="N12" s="6"/>
    </row>
    <row r="13" spans="1:14" ht="15.4" x14ac:dyDescent="0.45">
      <c r="A13" s="33"/>
      <c r="B13" s="33"/>
      <c r="C13" s="33" t="s">
        <v>12</v>
      </c>
      <c r="D13" s="33"/>
      <c r="E13" s="35">
        <v>5000</v>
      </c>
      <c r="F13" s="35"/>
      <c r="G13" s="21" t="s">
        <v>17</v>
      </c>
      <c r="H13" s="18">
        <v>150</v>
      </c>
      <c r="I13" s="25">
        <v>50</v>
      </c>
      <c r="J13" s="8"/>
      <c r="K13" s="18">
        <f>H13*I13</f>
        <v>7500</v>
      </c>
      <c r="L13" s="25">
        <v>1.1299999999999999</v>
      </c>
      <c r="M13" s="18">
        <f>K13*L13</f>
        <v>8475</v>
      </c>
      <c r="N13" s="6"/>
    </row>
    <row r="14" spans="1:14" ht="15.4" x14ac:dyDescent="0.45">
      <c r="A14" s="33"/>
      <c r="B14" s="33"/>
      <c r="C14" s="33" t="s">
        <v>13</v>
      </c>
      <c r="D14" s="33"/>
      <c r="E14" s="35">
        <v>500</v>
      </c>
      <c r="F14" s="35"/>
      <c r="G14" s="6"/>
      <c r="H14" s="20"/>
      <c r="I14" s="6"/>
      <c r="J14" s="6"/>
      <c r="K14" s="6"/>
      <c r="L14" s="6"/>
      <c r="M14" s="6"/>
      <c r="N14" s="6"/>
    </row>
    <row r="15" spans="1:14" ht="15.4" x14ac:dyDescent="0.45">
      <c r="A15" s="33"/>
      <c r="B15" s="33" t="s">
        <v>56</v>
      </c>
      <c r="C15" s="33"/>
      <c r="D15" s="33"/>
      <c r="E15" s="37">
        <v>14074</v>
      </c>
      <c r="F15" s="36"/>
      <c r="G15" s="6"/>
      <c r="H15" s="20"/>
      <c r="I15" s="6"/>
      <c r="J15" s="6"/>
      <c r="K15" s="6"/>
      <c r="L15" s="6"/>
      <c r="M15" s="6"/>
      <c r="N15" s="6"/>
    </row>
    <row r="16" spans="1:14" ht="15.75" thickBot="1" x14ac:dyDescent="0.5">
      <c r="B16" s="33"/>
      <c r="C16" s="33"/>
      <c r="D16" s="46" t="s">
        <v>16</v>
      </c>
      <c r="E16" s="44">
        <f>SUM(E5:E15)</f>
        <v>32524</v>
      </c>
      <c r="F16" s="38"/>
      <c r="G16" s="16"/>
      <c r="H16" s="24" t="s">
        <v>18</v>
      </c>
      <c r="I16" s="6"/>
      <c r="J16" s="6"/>
      <c r="K16" s="6"/>
      <c r="L16" s="6"/>
      <c r="M16" s="6"/>
      <c r="N16" s="6"/>
    </row>
    <row r="17" spans="1:14" ht="15.75" thickTop="1" x14ac:dyDescent="0.45">
      <c r="A17" s="33"/>
      <c r="B17" s="33"/>
      <c r="C17" s="33"/>
      <c r="D17" s="33"/>
      <c r="E17" s="38"/>
      <c r="F17" s="38"/>
      <c r="G17" s="6"/>
      <c r="H17" s="26">
        <v>12</v>
      </c>
      <c r="I17" s="8">
        <v>20</v>
      </c>
      <c r="J17" s="25">
        <v>5</v>
      </c>
      <c r="K17" s="8">
        <f>H17*I17*J17</f>
        <v>1200</v>
      </c>
      <c r="L17" s="25">
        <v>1.1299999999999999</v>
      </c>
      <c r="M17" s="8">
        <f>K17*L17</f>
        <v>1355.9999999999998</v>
      </c>
      <c r="N17" s="17"/>
    </row>
    <row r="18" spans="1:14" ht="15.4" x14ac:dyDescent="0.45">
      <c r="A18" s="33" t="s">
        <v>70</v>
      </c>
      <c r="B18" s="33"/>
      <c r="C18" s="33"/>
      <c r="D18" s="33"/>
      <c r="E18" s="35"/>
      <c r="F18" s="35"/>
      <c r="G18" s="6"/>
      <c r="H18" s="22" t="s">
        <v>19</v>
      </c>
      <c r="I18" s="6"/>
      <c r="J18" s="6"/>
      <c r="K18" s="15"/>
      <c r="L18" s="6"/>
      <c r="M18" s="15"/>
      <c r="N18" s="11"/>
    </row>
    <row r="19" spans="1:14" ht="15.4" x14ac:dyDescent="0.45">
      <c r="A19" s="33"/>
      <c r="B19" s="33" t="s">
        <v>21</v>
      </c>
      <c r="C19" s="33"/>
      <c r="D19" s="33"/>
      <c r="E19" s="35">
        <v>500</v>
      </c>
      <c r="F19" s="35"/>
      <c r="G19" s="30"/>
      <c r="H19" s="21" t="s">
        <v>20</v>
      </c>
      <c r="I19" s="8">
        <v>500</v>
      </c>
      <c r="J19" s="8"/>
      <c r="K19" s="25"/>
      <c r="L19" s="8"/>
      <c r="M19" s="8"/>
      <c r="N19" s="11"/>
    </row>
    <row r="20" spans="1:14" ht="15.4" x14ac:dyDescent="0.45">
      <c r="A20" s="33"/>
      <c r="B20" s="33" t="s">
        <v>23</v>
      </c>
      <c r="C20" s="33"/>
      <c r="D20" s="33"/>
      <c r="E20" s="39">
        <v>8475</v>
      </c>
      <c r="F20" s="39"/>
      <c r="G20" s="6"/>
      <c r="H20" s="21" t="s">
        <v>22</v>
      </c>
      <c r="I20" s="8">
        <v>350</v>
      </c>
      <c r="J20" s="8"/>
      <c r="K20" s="25"/>
      <c r="L20" s="8"/>
      <c r="M20" s="8"/>
      <c r="N20" s="11"/>
    </row>
    <row r="21" spans="1:14" ht="15.4" x14ac:dyDescent="0.45">
      <c r="A21" s="33"/>
      <c r="B21" s="33" t="s">
        <v>25</v>
      </c>
      <c r="C21" s="33"/>
      <c r="D21" s="33"/>
      <c r="E21" s="35">
        <v>400</v>
      </c>
      <c r="F21" s="35"/>
      <c r="G21" s="6"/>
      <c r="H21" s="21" t="s">
        <v>24</v>
      </c>
      <c r="I21" s="8">
        <v>100</v>
      </c>
      <c r="J21" s="8"/>
      <c r="K21" s="25"/>
      <c r="L21" s="8"/>
      <c r="M21" s="8"/>
      <c r="N21" s="11"/>
    </row>
    <row r="22" spans="1:14" ht="15.4" x14ac:dyDescent="0.45">
      <c r="A22" s="33"/>
      <c r="B22" s="33" t="s">
        <v>27</v>
      </c>
      <c r="C22" s="33"/>
      <c r="D22" s="33"/>
      <c r="E22" s="35"/>
      <c r="F22" s="35"/>
      <c r="G22" s="6"/>
      <c r="H22" s="21" t="s">
        <v>26</v>
      </c>
      <c r="I22" s="27">
        <v>350</v>
      </c>
      <c r="J22" s="8"/>
      <c r="K22" s="25"/>
      <c r="L22" s="8"/>
      <c r="M22" s="8"/>
      <c r="N22" s="11"/>
    </row>
    <row r="23" spans="1:14" ht="15.4" x14ac:dyDescent="0.45">
      <c r="A23" s="33"/>
      <c r="B23" s="33"/>
      <c r="C23" s="33" t="s">
        <v>28</v>
      </c>
      <c r="D23" s="33"/>
      <c r="E23" s="35">
        <v>396</v>
      </c>
      <c r="F23" s="35"/>
      <c r="G23" s="6"/>
      <c r="H23" s="21"/>
      <c r="I23" s="8">
        <f>SUM(I19:I22)</f>
        <v>1300</v>
      </c>
      <c r="J23" s="8"/>
      <c r="K23" s="25">
        <v>3</v>
      </c>
      <c r="L23" s="8"/>
      <c r="M23" s="8">
        <f>I23*K23</f>
        <v>3900</v>
      </c>
      <c r="N23" s="6"/>
    </row>
    <row r="24" spans="1:14" ht="15.4" x14ac:dyDescent="0.45">
      <c r="A24" s="33"/>
      <c r="B24" s="33"/>
      <c r="C24" s="33" t="s">
        <v>29</v>
      </c>
      <c r="D24" s="33"/>
      <c r="E24" s="40">
        <v>4400</v>
      </c>
      <c r="F24" s="40"/>
      <c r="G24" s="6"/>
      <c r="H24" s="21"/>
      <c r="I24" s="8"/>
      <c r="J24" s="8"/>
      <c r="K24" s="8"/>
      <c r="L24" s="8"/>
      <c r="M24" s="8"/>
      <c r="N24" s="6"/>
    </row>
    <row r="25" spans="1:14" ht="15.4" x14ac:dyDescent="0.45">
      <c r="A25" s="33"/>
      <c r="B25" s="33" t="s">
        <v>36</v>
      </c>
      <c r="C25" s="33"/>
      <c r="D25" s="33"/>
      <c r="E25" s="36"/>
      <c r="F25" s="36"/>
      <c r="G25" s="6"/>
      <c r="I25" s="8"/>
      <c r="J25" s="8"/>
      <c r="K25" s="8"/>
      <c r="L25" s="8"/>
      <c r="M25" s="8"/>
      <c r="N25" s="6"/>
    </row>
    <row r="26" spans="1:14" ht="15.4" x14ac:dyDescent="0.45">
      <c r="A26" s="33"/>
      <c r="B26" s="33"/>
      <c r="C26" s="33" t="s">
        <v>71</v>
      </c>
      <c r="D26" s="33"/>
      <c r="E26" s="36">
        <v>200</v>
      </c>
      <c r="F26" s="36"/>
      <c r="G26" s="6"/>
      <c r="H26" s="23" t="s">
        <v>30</v>
      </c>
      <c r="I26" s="8"/>
      <c r="J26" s="8"/>
      <c r="K26" s="8"/>
      <c r="L26" s="8"/>
      <c r="M26" s="8"/>
      <c r="N26" s="6"/>
    </row>
    <row r="27" spans="1:14" ht="15.4" x14ac:dyDescent="0.45">
      <c r="A27" s="33"/>
      <c r="B27" s="33"/>
      <c r="C27" s="33" t="s">
        <v>67</v>
      </c>
      <c r="D27" s="33"/>
      <c r="E27" s="36">
        <v>400</v>
      </c>
      <c r="F27" s="36"/>
      <c r="G27" s="16"/>
      <c r="H27" s="21" t="s">
        <v>31</v>
      </c>
      <c r="I27" s="8">
        <v>0</v>
      </c>
      <c r="J27" s="8"/>
      <c r="K27" s="8"/>
      <c r="L27" s="8"/>
      <c r="M27" s="8"/>
      <c r="N27" s="6"/>
    </row>
    <row r="28" spans="1:14" ht="15.4" x14ac:dyDescent="0.45">
      <c r="A28" s="33"/>
      <c r="B28" s="33"/>
      <c r="C28" s="33" t="s">
        <v>66</v>
      </c>
      <c r="D28" s="33"/>
      <c r="E28" s="36">
        <v>800</v>
      </c>
      <c r="F28" s="36"/>
      <c r="G28" s="6"/>
      <c r="H28" s="21" t="s">
        <v>32</v>
      </c>
      <c r="I28" s="8">
        <v>1000</v>
      </c>
      <c r="J28" s="8"/>
      <c r="K28" s="8"/>
      <c r="L28" s="8"/>
      <c r="M28" s="8"/>
      <c r="N28" s="6"/>
    </row>
    <row r="29" spans="1:14" ht="15.4" x14ac:dyDescent="0.45">
      <c r="A29" s="33"/>
      <c r="B29" s="33"/>
      <c r="C29" s="33" t="s">
        <v>68</v>
      </c>
      <c r="D29" s="33"/>
      <c r="E29" s="36">
        <v>300</v>
      </c>
      <c r="F29" s="36"/>
      <c r="G29" s="6"/>
      <c r="H29" s="21" t="s">
        <v>33</v>
      </c>
      <c r="I29" s="8">
        <v>500</v>
      </c>
      <c r="J29" s="8"/>
      <c r="K29" s="8"/>
      <c r="L29" s="8"/>
      <c r="M29" s="8"/>
      <c r="N29" s="6"/>
    </row>
    <row r="30" spans="1:14" ht="15.4" x14ac:dyDescent="0.45">
      <c r="A30" s="33"/>
      <c r="B30" s="33"/>
      <c r="C30" s="33" t="s">
        <v>58</v>
      </c>
      <c r="D30" s="33"/>
      <c r="E30" s="40">
        <v>823</v>
      </c>
      <c r="F30" s="40"/>
      <c r="G30" s="6"/>
      <c r="H30" s="21" t="s">
        <v>34</v>
      </c>
      <c r="I30" s="8">
        <v>1000</v>
      </c>
      <c r="J30" s="8"/>
      <c r="K30" s="8"/>
      <c r="L30" s="8"/>
      <c r="M30" s="8"/>
      <c r="N30" s="6"/>
    </row>
    <row r="31" spans="1:14" ht="15.4" x14ac:dyDescent="0.45">
      <c r="A31" s="33"/>
      <c r="B31" s="33" t="s">
        <v>39</v>
      </c>
      <c r="C31" s="33"/>
      <c r="D31" s="33"/>
      <c r="E31" s="36"/>
      <c r="F31" s="36"/>
      <c r="G31" s="6"/>
      <c r="H31" s="21" t="s">
        <v>35</v>
      </c>
      <c r="I31" s="8">
        <v>500</v>
      </c>
      <c r="J31" s="8"/>
      <c r="K31" s="8"/>
      <c r="L31" s="8"/>
      <c r="M31" s="8"/>
      <c r="N31" s="6"/>
    </row>
    <row r="32" spans="1:14" ht="15.4" x14ac:dyDescent="0.45">
      <c r="A32" s="33"/>
      <c r="B32" s="33"/>
      <c r="C32" s="33" t="s">
        <v>40</v>
      </c>
      <c r="D32" s="33"/>
      <c r="E32" s="40">
        <v>3900</v>
      </c>
      <c r="F32" s="40"/>
      <c r="G32" s="6"/>
      <c r="H32" s="21" t="s">
        <v>37</v>
      </c>
      <c r="I32" s="8">
        <v>900</v>
      </c>
      <c r="J32" s="8"/>
      <c r="K32" s="8"/>
      <c r="L32" s="8"/>
      <c r="M32" s="8"/>
      <c r="N32" s="6"/>
    </row>
    <row r="33" spans="1:14" ht="15.4" x14ac:dyDescent="0.45">
      <c r="A33" s="33"/>
      <c r="B33" s="33" t="s">
        <v>41</v>
      </c>
      <c r="C33" s="33"/>
      <c r="D33" s="33"/>
      <c r="E33" s="35"/>
      <c r="F33" s="35"/>
      <c r="G33" s="6"/>
      <c r="H33" s="21" t="s">
        <v>38</v>
      </c>
      <c r="I33" s="27">
        <v>500</v>
      </c>
      <c r="J33" s="8"/>
      <c r="K33" s="8"/>
      <c r="L33" s="8"/>
      <c r="M33" s="8"/>
      <c r="N33" s="6"/>
    </row>
    <row r="34" spans="1:14" ht="15.4" x14ac:dyDescent="0.45">
      <c r="A34" s="33"/>
      <c r="B34" s="33"/>
      <c r="C34" s="33" t="s">
        <v>42</v>
      </c>
      <c r="D34" s="33"/>
      <c r="E34" s="35">
        <v>300</v>
      </c>
      <c r="F34" s="35"/>
      <c r="G34" s="6"/>
      <c r="H34" s="21"/>
      <c r="I34" s="8">
        <f>SUM(I27:I33)</f>
        <v>4400</v>
      </c>
      <c r="J34" s="8"/>
      <c r="K34" s="8"/>
      <c r="L34" s="8"/>
      <c r="M34" s="8"/>
      <c r="N34" s="6"/>
    </row>
    <row r="35" spans="1:14" ht="15.4" x14ac:dyDescent="0.45">
      <c r="A35" s="33"/>
      <c r="B35" s="33"/>
      <c r="C35" s="33" t="s">
        <v>44</v>
      </c>
      <c r="D35" s="33"/>
      <c r="E35" s="39">
        <v>4204</v>
      </c>
      <c r="F35" s="39"/>
      <c r="G35" s="6"/>
      <c r="H35" s="22" t="s">
        <v>59</v>
      </c>
      <c r="I35" s="8"/>
      <c r="J35" s="8"/>
      <c r="K35" s="8"/>
      <c r="L35" s="8"/>
      <c r="M35" s="8"/>
      <c r="N35" s="6"/>
    </row>
    <row r="36" spans="1:14" ht="15.4" x14ac:dyDescent="0.45">
      <c r="A36" s="33"/>
      <c r="B36" s="33"/>
      <c r="C36" s="33" t="s">
        <v>46</v>
      </c>
      <c r="D36" s="33"/>
      <c r="E36" s="35">
        <v>1355</v>
      </c>
      <c r="F36" s="35"/>
      <c r="G36" s="16"/>
      <c r="H36" s="21" t="s">
        <v>43</v>
      </c>
      <c r="I36" s="25">
        <v>130</v>
      </c>
      <c r="J36" s="25">
        <v>15</v>
      </c>
      <c r="K36" s="25">
        <f>I36*J36</f>
        <v>1950</v>
      </c>
      <c r="L36" s="25">
        <v>1.1299999999999999</v>
      </c>
      <c r="M36" s="8">
        <f>K36*L36</f>
        <v>2203.5</v>
      </c>
      <c r="N36" s="6"/>
    </row>
    <row r="37" spans="1:14" ht="15.4" x14ac:dyDescent="0.45">
      <c r="A37" s="33"/>
      <c r="B37" s="33"/>
      <c r="C37" s="33" t="s">
        <v>47</v>
      </c>
      <c r="D37" s="33"/>
      <c r="E37" s="36">
        <v>4746</v>
      </c>
      <c r="F37" s="36"/>
      <c r="G37" s="6"/>
      <c r="H37" s="21" t="s">
        <v>45</v>
      </c>
      <c r="I37" s="8"/>
      <c r="J37" s="25"/>
      <c r="K37" s="25"/>
      <c r="L37" s="25"/>
      <c r="M37" s="8">
        <v>500</v>
      </c>
      <c r="N37" s="6"/>
    </row>
    <row r="38" spans="1:14" ht="15.4" x14ac:dyDescent="0.45">
      <c r="A38" s="33"/>
      <c r="B38" s="33"/>
      <c r="C38" s="33" t="s">
        <v>51</v>
      </c>
      <c r="D38" s="33"/>
      <c r="E38" s="35">
        <v>400</v>
      </c>
      <c r="F38" s="35"/>
      <c r="G38" s="6"/>
      <c r="H38" s="21" t="s">
        <v>48</v>
      </c>
      <c r="I38" s="8"/>
      <c r="J38" s="25"/>
      <c r="K38" s="25"/>
      <c r="L38" s="25"/>
      <c r="M38" s="8">
        <v>300</v>
      </c>
      <c r="N38" s="6"/>
    </row>
    <row r="39" spans="1:14" ht="15.4" x14ac:dyDescent="0.45">
      <c r="A39" s="33"/>
      <c r="B39" s="33"/>
      <c r="C39" s="33" t="s">
        <v>52</v>
      </c>
      <c r="D39" s="33"/>
      <c r="E39" s="36"/>
      <c r="F39" s="36"/>
      <c r="G39" s="6"/>
      <c r="H39" s="21" t="s">
        <v>49</v>
      </c>
      <c r="I39" s="25">
        <v>40</v>
      </c>
      <c r="J39" s="25">
        <v>25</v>
      </c>
      <c r="K39" s="25">
        <f>I39*J39</f>
        <v>1000</v>
      </c>
      <c r="L39" s="25">
        <v>1.1299999999999999</v>
      </c>
      <c r="M39" s="8">
        <f>K39*L39</f>
        <v>1130</v>
      </c>
      <c r="N39" s="6"/>
    </row>
    <row r="40" spans="1:14" ht="15.75" thickBot="1" x14ac:dyDescent="0.5">
      <c r="A40" s="33"/>
      <c r="B40" s="33"/>
      <c r="C40" s="33"/>
      <c r="D40" s="33" t="s">
        <v>69</v>
      </c>
      <c r="E40" s="35">
        <v>175</v>
      </c>
      <c r="F40" s="35"/>
      <c r="G40" s="6"/>
      <c r="H40" s="21" t="s">
        <v>50</v>
      </c>
      <c r="I40" s="25"/>
      <c r="J40" s="8"/>
      <c r="K40" s="8"/>
      <c r="L40" s="8"/>
      <c r="M40" s="8">
        <v>70</v>
      </c>
      <c r="N40" s="6"/>
    </row>
    <row r="41" spans="1:14" ht="15.4" x14ac:dyDescent="0.45">
      <c r="A41" s="33"/>
      <c r="B41" s="33"/>
      <c r="C41" s="33"/>
      <c r="D41" s="41" t="s">
        <v>72</v>
      </c>
      <c r="E41" s="39">
        <v>500</v>
      </c>
      <c r="F41" s="39"/>
      <c r="G41" s="6"/>
      <c r="H41" s="21"/>
      <c r="I41" s="25"/>
      <c r="J41" s="8"/>
      <c r="K41" s="8"/>
      <c r="L41" s="8"/>
      <c r="M41" s="28">
        <f>SUM(M36:M40)</f>
        <v>4203.5</v>
      </c>
      <c r="N41" s="6"/>
    </row>
    <row r="42" spans="1:14" ht="15.4" x14ac:dyDescent="0.45">
      <c r="A42" s="33"/>
      <c r="B42" s="33"/>
      <c r="C42" s="33"/>
      <c r="D42" s="41" t="s">
        <v>54</v>
      </c>
      <c r="E42" s="42">
        <v>250</v>
      </c>
      <c r="F42" s="40"/>
      <c r="G42" s="6"/>
      <c r="H42" s="21" t="s">
        <v>53</v>
      </c>
      <c r="I42" s="25">
        <v>5</v>
      </c>
      <c r="J42" s="8">
        <v>35</v>
      </c>
      <c r="K42" s="8">
        <f>I42*J42</f>
        <v>175</v>
      </c>
      <c r="L42" s="8"/>
      <c r="M42" s="8"/>
      <c r="N42" s="6"/>
    </row>
    <row r="43" spans="1:14" ht="16.149999999999999" thickBot="1" x14ac:dyDescent="0.55000000000000004">
      <c r="B43" s="33"/>
      <c r="C43" s="33"/>
      <c r="D43" s="46" t="s">
        <v>55</v>
      </c>
      <c r="E43" s="45">
        <f>SUM(E18:E42)</f>
        <v>32524</v>
      </c>
      <c r="F43" s="43"/>
      <c r="G43" s="6"/>
      <c r="H43" s="21"/>
      <c r="I43" s="25"/>
      <c r="J43" s="8"/>
      <c r="K43" s="8"/>
      <c r="L43" s="8"/>
      <c r="M43" s="8"/>
      <c r="N43" s="6"/>
    </row>
    <row r="44" spans="1:14" ht="14.65" thickTop="1" x14ac:dyDescent="0.45">
      <c r="A44" s="5"/>
      <c r="B44" s="5"/>
      <c r="C44" s="5"/>
      <c r="D44" s="9"/>
      <c r="E44" s="12"/>
      <c r="F44" s="12"/>
      <c r="G44" s="6"/>
      <c r="H44" s="21" t="s">
        <v>60</v>
      </c>
      <c r="I44" s="25">
        <v>2</v>
      </c>
      <c r="J44" s="8">
        <v>250</v>
      </c>
      <c r="K44" s="8">
        <f>I44*J44</f>
        <v>500</v>
      </c>
      <c r="L44" s="8"/>
      <c r="M44" s="8"/>
      <c r="N44" s="6"/>
    </row>
    <row r="45" spans="1:14" x14ac:dyDescent="0.45">
      <c r="A45" s="32" t="s">
        <v>62</v>
      </c>
      <c r="B45" s="10"/>
      <c r="C45" s="10"/>
      <c r="E45" s="13"/>
      <c r="F45" s="13"/>
      <c r="G45" s="9"/>
      <c r="H45" s="21"/>
      <c r="I45" s="9"/>
      <c r="J45" s="9"/>
      <c r="K45" s="9"/>
      <c r="L45" s="9"/>
      <c r="M45" s="9"/>
      <c r="N45" s="9"/>
    </row>
    <row r="46" spans="1:14" x14ac:dyDescent="0.45">
      <c r="A46" s="47" t="s">
        <v>73</v>
      </c>
      <c r="B46" s="10"/>
      <c r="C46" s="10"/>
      <c r="D46" s="4"/>
      <c r="E46" s="14"/>
      <c r="F46" s="14"/>
      <c r="G46" s="4"/>
      <c r="H46" s="21"/>
      <c r="I46" s="4"/>
      <c r="J46" s="4"/>
      <c r="K46" s="4"/>
      <c r="L46" s="4"/>
      <c r="M46" s="4"/>
      <c r="N46" s="4"/>
    </row>
  </sheetData>
  <mergeCells count="4">
    <mergeCell ref="C3:E3"/>
    <mergeCell ref="G3:K3"/>
    <mergeCell ref="A1:D1"/>
    <mergeCell ref="A2:D2"/>
  </mergeCells>
  <pageMargins left="0.7" right="0.7" top="0.65" bottom="0.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4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James Dicks</cp:lastModifiedBy>
  <cp:lastPrinted>2017-10-30T03:13:54Z</cp:lastPrinted>
  <dcterms:created xsi:type="dcterms:W3CDTF">2017-10-25T20:19:16Z</dcterms:created>
  <dcterms:modified xsi:type="dcterms:W3CDTF">2017-10-30T20:15:34Z</dcterms:modified>
</cp:coreProperties>
</file>