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7875" windowHeight="5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91" i="1" l="1"/>
  <c r="O57" i="1"/>
  <c r="G32" i="1"/>
  <c r="H32" i="1"/>
  <c r="J32" i="1"/>
  <c r="K32" i="1"/>
  <c r="G83" i="1"/>
  <c r="H83" i="1"/>
  <c r="J83" i="1"/>
  <c r="J85" i="1"/>
  <c r="K83" i="1"/>
  <c r="K85" i="1"/>
  <c r="J96" i="1"/>
  <c r="K96" i="1"/>
</calcChain>
</file>

<file path=xl/sharedStrings.xml><?xml version="1.0" encoding="utf-8"?>
<sst xmlns="http://schemas.openxmlformats.org/spreadsheetml/2006/main" count="161" uniqueCount="125">
  <si>
    <t>CADS-NCD Budget 2017-18</t>
  </si>
  <si>
    <t>Actual Income &amp; Exp</t>
  </si>
  <si>
    <t>Budgets</t>
  </si>
  <si>
    <t>Income</t>
  </si>
  <si>
    <t>2015-16</t>
  </si>
  <si>
    <t>2016-17</t>
  </si>
  <si>
    <t>2017-18</t>
  </si>
  <si>
    <t>Comments</t>
  </si>
  <si>
    <t>Program Income - See Inc. Statement &amp; Budgets</t>
  </si>
  <si>
    <t xml:space="preserve"> </t>
  </si>
  <si>
    <t>Calabogie Peaks</t>
  </si>
  <si>
    <t>Ski Hawks Ottawa (Separate legal entity)</t>
  </si>
  <si>
    <t>Winter Sports Clinic</t>
  </si>
  <si>
    <t>Technical Committee</t>
  </si>
  <si>
    <t>4000 · Income</t>
  </si>
  <si>
    <t>4102 · Bingo</t>
  </si>
  <si>
    <t>4103 · CADS Logoed Ski clothing</t>
  </si>
  <si>
    <t>Off-set by similar expense plus branding</t>
  </si>
  <si>
    <t xml:space="preserve">4104 · CADS National </t>
  </si>
  <si>
    <t>1st time Fest. Bursary &amp; CADS-NCD $5 memb'rsp fee</t>
  </si>
  <si>
    <t>4107 · Membership &amp; Program Reg. Fees</t>
  </si>
  <si>
    <t>4130 · Mid Week</t>
  </si>
  <si>
    <t>4132 · OCTC  &amp; Spinal Chord Injury days</t>
  </si>
  <si>
    <t>4140 · Donations</t>
  </si>
  <si>
    <t>4142 · Individual</t>
  </si>
  <si>
    <t>CRA Mileage plus $500 of private donations</t>
  </si>
  <si>
    <t>4143 · Canada Helps</t>
  </si>
  <si>
    <t>4144 · Corporate</t>
  </si>
  <si>
    <t>4145 · United Way</t>
  </si>
  <si>
    <t>4146 · Other</t>
  </si>
  <si>
    <t>4151 · Division Spring Ski Trip</t>
  </si>
  <si>
    <t>4170 · Interest Earned</t>
  </si>
  <si>
    <t>4171 · Misc Income</t>
  </si>
  <si>
    <t>Pg 1 of 3</t>
  </si>
  <si>
    <t>Program &amp; Comm Expenses-See attached budgets</t>
  </si>
  <si>
    <t>Pg 2 of 3</t>
  </si>
  <si>
    <t>5000 · Expenses</t>
  </si>
  <si>
    <t>5010 · Awards</t>
  </si>
  <si>
    <t>5020 · CADS Logoed Ski clothing</t>
  </si>
  <si>
    <t>Branding &amp; off-set by some income</t>
  </si>
  <si>
    <t>5030 · Equipment</t>
  </si>
  <si>
    <t>5040 · Mid-Week</t>
  </si>
  <si>
    <t>5042 · OCTC &amp; Spinal Chord Injury days</t>
  </si>
  <si>
    <t>Bank Fees Increase PayPal &amp; GoalLine</t>
  </si>
  <si>
    <t>5044 · School Support</t>
  </si>
  <si>
    <t>5100 · Administration / Office</t>
  </si>
  <si>
    <r>
      <t>Comm</t>
    </r>
    <r>
      <rPr>
        <sz val="9"/>
        <color indexed="8"/>
        <rFont val="Arial"/>
        <family val="2"/>
      </rPr>
      <t xml:space="preserve"> $ for 4 lrg Progr's + 2 sml &amp; TC</t>
    </r>
  </si>
  <si>
    <t>5101 · AGM</t>
  </si>
  <si>
    <t xml:space="preserve">Progrms &amp; Exec </t>
  </si>
  <si>
    <t>5102 · Board &amp; Mgmt Team  Meetings</t>
  </si>
  <si>
    <t>Postage</t>
  </si>
  <si>
    <t>5105 · Bank Charges</t>
  </si>
  <si>
    <t>Virus protection</t>
  </si>
  <si>
    <t>5106 · Supplies</t>
  </si>
  <si>
    <t>Software &amp; Lic renewals</t>
  </si>
  <si>
    <t>5107 · Services</t>
  </si>
  <si>
    <t>5108 · Communications</t>
  </si>
  <si>
    <t>Web site updates &amp; Maintenance</t>
  </si>
  <si>
    <t>5120 · CADS Festival</t>
  </si>
  <si>
    <t>5121 · Accomodation &amp; Travel</t>
  </si>
  <si>
    <t>Bursaries to attend for 1st time</t>
  </si>
  <si>
    <t>5125 · Registration &amp; Banquet</t>
  </si>
  <si>
    <t xml:space="preserve">Attendees ?  10 Vol. &amp; Skiers </t>
  </si>
  <si>
    <t>5129 - Festival Bursary - Division</t>
  </si>
  <si>
    <t xml:space="preserve">@ $500 ea. Or Van(s) rental </t>
  </si>
  <si>
    <t>5130 · Program costs</t>
  </si>
  <si>
    <t>5139 · Miscellaneous</t>
  </si>
  <si>
    <t xml:space="preserve">Small Contingency </t>
  </si>
  <si>
    <t>5140 · Travel</t>
  </si>
  <si>
    <t>5141 · President CADS-NCD</t>
  </si>
  <si>
    <t>Pres. to attend Festival and any other event</t>
  </si>
  <si>
    <t>5143 · CADS Nat'l AGM &amp; Board Mtg</t>
  </si>
  <si>
    <t>5144 · Mileage CRA</t>
  </si>
  <si>
    <t>A "Book entry" balanced with individ donations</t>
  </si>
  <si>
    <t>5145 · Other</t>
  </si>
  <si>
    <t>5150 · Donations</t>
  </si>
  <si>
    <t>5152 · Condolence</t>
  </si>
  <si>
    <t>5165 · Legal &amp; Prof. Fees</t>
  </si>
  <si>
    <t>5220 · RIFAS</t>
  </si>
  <si>
    <t>5300 · Operations, various</t>
  </si>
  <si>
    <t>5302 · Division Spring Ski Trip</t>
  </si>
  <si>
    <t>Great value for $$ spent</t>
  </si>
  <si>
    <t>5303 · Volunteer Recognition</t>
  </si>
  <si>
    <t>5304 · Promotion</t>
  </si>
  <si>
    <t>Produce items with new Icon / Logo</t>
  </si>
  <si>
    <t>5306 · CADS Natl and Div Memberships</t>
  </si>
  <si>
    <t>5310 · Training</t>
  </si>
  <si>
    <t>5312 · CADS National Certification</t>
  </si>
  <si>
    <t>See TC Budget</t>
  </si>
  <si>
    <r>
      <t>5313 · Certification,</t>
    </r>
    <r>
      <rPr>
        <b/>
        <sz val="8"/>
        <color indexed="8"/>
        <rFont val="Arial"/>
        <family val="2"/>
      </rPr>
      <t xml:space="preserve"> CSIA, CSCF, CASI etc.</t>
    </r>
  </si>
  <si>
    <t>5314 · CADS Pre Course</t>
  </si>
  <si>
    <t>Meet &amp; Greet meal + See TC Budget</t>
  </si>
  <si>
    <t>5315 · Other Training</t>
  </si>
  <si>
    <t xml:space="preserve">Carters Charity Law </t>
  </si>
  <si>
    <t>Total Expenses</t>
  </si>
  <si>
    <t>Equity Increase ( Reduction )</t>
  </si>
  <si>
    <t>Planned Equity reduction</t>
  </si>
  <si>
    <t>Total Income</t>
  </si>
  <si>
    <t>Previous Fiscal Year's Equity Allocation</t>
  </si>
  <si>
    <t>Total Equity at FY 2016/17 Year end</t>
  </si>
  <si>
    <t xml:space="preserve">A)  To provide Programs with their past year's carry-forward </t>
  </si>
  <si>
    <t>C)  RESERVES</t>
  </si>
  <si>
    <t>1) Calabogie Peaks Shared Facility Improvement Fund</t>
  </si>
  <si>
    <t>Corp donations 2004 -2016.  $30,000 to Calabogie Peaks</t>
  </si>
  <si>
    <r>
      <t xml:space="preserve">for new facility in Nov 2012.   </t>
    </r>
    <r>
      <rPr>
        <b/>
        <sz val="10"/>
        <rFont val="Arial"/>
        <family val="2"/>
      </rPr>
      <t xml:space="preserve">       Current  Balance  </t>
    </r>
  </si>
  <si>
    <t>2)  Operating Reserve for future years</t>
  </si>
  <si>
    <t xml:space="preserve"> T.J.  Abernethy,  Treasurer</t>
  </si>
  <si>
    <t>Pg 3 of 3</t>
  </si>
  <si>
    <t>Maintain CRA rebate PST &amp; GST</t>
  </si>
  <si>
    <t xml:space="preserve">3 Sr Instructors to attend Snow Mass </t>
  </si>
  <si>
    <t>4160 · RIFAS GST/ HST Rebate</t>
  </si>
  <si>
    <t xml:space="preserve">B)  To balance 2016-2017 &amp; 2017-2018 Budgets </t>
  </si>
  <si>
    <t>5041 · Community Living  Day  - 1st Draft</t>
  </si>
  <si>
    <t>4131 - Community Living Day  - 1st Draft</t>
  </si>
  <si>
    <t xml:space="preserve">$35 Nat'l membership fees for Brd &amp; TC </t>
  </si>
  <si>
    <t>Purchase more &amp; new volunteer Service pins</t>
  </si>
  <si>
    <t xml:space="preserve">Sommet Edelweiss </t>
  </si>
  <si>
    <t>Mount Pakenham</t>
  </si>
  <si>
    <t>Mont Cascades</t>
  </si>
  <si>
    <t>Sommet Edelweiss</t>
  </si>
  <si>
    <t>C: CADS/ Treasurer/CADS-NCD 2017/18 Budget Rev. Oct 29</t>
  </si>
  <si>
    <t>Interest from GIC's Invested</t>
  </si>
  <si>
    <t>Expenses</t>
  </si>
  <si>
    <t xml:space="preserve">Ind. Can. Not For Profit Corp Leg. Req'd Audit </t>
  </si>
  <si>
    <t>Rev: 30 OCT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</si>
</sst>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"/>
    <numFmt numFmtId="165" formatCode="[$$-409]#,##0.00;[Red]\-[$$-409]#,##0.00"/>
    <numFmt numFmtId="166" formatCode="[$$-409]#,##0;[Red]\-[$$-409]#,##0"/>
  </numFmts>
  <fonts count="37" x14ac:knownFonts="1">
    <font>
      <sz val="11"/>
      <color indexed="8"/>
      <name val="Calibri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sz val="9"/>
      <color indexed="8"/>
      <name val="Calibri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  <charset val="1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u/>
      <sz val="10"/>
      <color indexed="8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i/>
      <sz val="12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7" fillId="0" borderId="0" xfId="0" applyNumberFormat="1" applyFont="1"/>
    <xf numFmtId="0" fontId="8" fillId="0" borderId="0" xfId="0" applyFont="1"/>
    <xf numFmtId="3" fontId="9" fillId="0" borderId="0" xfId="0" applyNumberFormat="1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Fill="1"/>
    <xf numFmtId="3" fontId="2" fillId="0" borderId="0" xfId="0" applyNumberFormat="1" applyFont="1"/>
    <xf numFmtId="0" fontId="7" fillId="0" borderId="0" xfId="0" applyFont="1"/>
    <xf numFmtId="3" fontId="2" fillId="2" borderId="0" xfId="0" applyNumberFormat="1" applyFont="1" applyFill="1"/>
    <xf numFmtId="3" fontId="2" fillId="0" borderId="0" xfId="0" applyNumberFormat="1" applyFont="1" applyFill="1"/>
    <xf numFmtId="3" fontId="2" fillId="0" borderId="0" xfId="1" applyNumberFormat="1" applyFont="1"/>
    <xf numFmtId="3" fontId="11" fillId="0" borderId="0" xfId="1" applyNumberFormat="1" applyFont="1"/>
    <xf numFmtId="0" fontId="12" fillId="0" borderId="0" xfId="0" applyFont="1" applyFill="1"/>
    <xf numFmtId="3" fontId="11" fillId="0" borderId="0" xfId="1" applyNumberFormat="1" applyFont="1" applyBorder="1"/>
    <xf numFmtId="49" fontId="13" fillId="0" borderId="0" xfId="1" applyNumberFormat="1" applyFont="1"/>
    <xf numFmtId="3" fontId="2" fillId="0" borderId="1" xfId="0" applyNumberFormat="1" applyFont="1" applyBorder="1"/>
    <xf numFmtId="3" fontId="11" fillId="0" borderId="1" xfId="1" applyNumberFormat="1" applyFont="1" applyBorder="1"/>
    <xf numFmtId="0" fontId="2" fillId="0" borderId="0" xfId="0" applyFont="1" applyBorder="1"/>
    <xf numFmtId="3" fontId="14" fillId="0" borderId="0" xfId="0" applyNumberFormat="1" applyFont="1"/>
    <xf numFmtId="3" fontId="14" fillId="0" borderId="2" xfId="0" applyNumberFormat="1" applyFont="1" applyBorder="1"/>
    <xf numFmtId="0" fontId="6" fillId="0" borderId="0" xfId="0" applyFont="1" applyBorder="1"/>
    <xf numFmtId="3" fontId="6" fillId="0" borderId="0" xfId="0" applyNumberFormat="1" applyFont="1"/>
    <xf numFmtId="0" fontId="5" fillId="0" borderId="0" xfId="0" applyFont="1"/>
    <xf numFmtId="0" fontId="15" fillId="0" borderId="0" xfId="0" applyFont="1"/>
    <xf numFmtId="3" fontId="8" fillId="0" borderId="0" xfId="0" applyNumberFormat="1" applyFont="1"/>
    <xf numFmtId="0" fontId="7" fillId="0" borderId="0" xfId="0" applyFont="1" applyFill="1"/>
    <xf numFmtId="0" fontId="7" fillId="0" borderId="3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0" xfId="0" applyNumberFormat="1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0" xfId="0" applyFont="1" applyBorder="1"/>
    <xf numFmtId="0" fontId="8" fillId="0" borderId="8" xfId="0" applyFont="1" applyBorder="1"/>
    <xf numFmtId="49" fontId="7" fillId="2" borderId="0" xfId="0" applyNumberFormat="1" applyFont="1" applyFill="1"/>
    <xf numFmtId="0" fontId="7" fillId="2" borderId="0" xfId="0" applyFont="1" applyFill="1"/>
    <xf numFmtId="0" fontId="6" fillId="0" borderId="0" xfId="0" applyFont="1"/>
    <xf numFmtId="0" fontId="8" fillId="0" borderId="3" xfId="0" applyFont="1" applyBorder="1"/>
    <xf numFmtId="0" fontId="0" fillId="0" borderId="5" xfId="0" applyBorder="1"/>
    <xf numFmtId="0" fontId="8" fillId="0" borderId="7" xfId="0" applyFont="1" applyFill="1" applyBorder="1"/>
    <xf numFmtId="0" fontId="0" fillId="0" borderId="6" xfId="0" applyBorder="1"/>
    <xf numFmtId="0" fontId="8" fillId="0" borderId="9" xfId="0" applyFont="1" applyBorder="1"/>
    <xf numFmtId="0" fontId="8" fillId="0" borderId="10" xfId="0" applyFont="1" applyBorder="1"/>
    <xf numFmtId="0" fontId="8" fillId="0" borderId="0" xfId="0" applyFont="1" applyAlignment="1"/>
    <xf numFmtId="0" fontId="16" fillId="0" borderId="0" xfId="0" applyFont="1" applyAlignment="1"/>
    <xf numFmtId="0" fontId="8" fillId="2" borderId="0" xfId="0" applyFont="1" applyFill="1"/>
    <xf numFmtId="0" fontId="2" fillId="0" borderId="0" xfId="0" applyFont="1" applyFill="1"/>
    <xf numFmtId="0" fontId="2" fillId="0" borderId="1" xfId="0" applyFont="1" applyBorder="1"/>
    <xf numFmtId="3" fontId="3" fillId="0" borderId="0" xfId="0" applyNumberFormat="1" applyFont="1" applyBorder="1"/>
    <xf numFmtId="3" fontId="3" fillId="0" borderId="0" xfId="0" applyNumberFormat="1" applyFont="1"/>
    <xf numFmtId="0" fontId="18" fillId="0" borderId="0" xfId="0" applyFont="1"/>
    <xf numFmtId="0" fontId="4" fillId="0" borderId="0" xfId="0" applyFont="1"/>
    <xf numFmtId="0" fontId="19" fillId="0" borderId="0" xfId="0" applyFont="1" applyAlignment="1">
      <alignment horizontal="left"/>
    </xf>
    <xf numFmtId="3" fontId="20" fillId="0" borderId="10" xfId="0" applyNumberFormat="1" applyFont="1" applyBorder="1"/>
    <xf numFmtId="0" fontId="3" fillId="0" borderId="0" xfId="0" applyFont="1" applyAlignment="1">
      <alignment horizontal="right"/>
    </xf>
    <xf numFmtId="164" fontId="3" fillId="0" borderId="11" xfId="0" applyNumberFormat="1" applyFont="1" applyBorder="1"/>
    <xf numFmtId="0" fontId="0" fillId="0" borderId="12" xfId="0" applyBorder="1"/>
    <xf numFmtId="165" fontId="8" fillId="0" borderId="0" xfId="0" applyNumberFormat="1" applyFont="1" applyAlignment="1">
      <alignment horizontal="center"/>
    </xf>
    <xf numFmtId="0" fontId="21" fillId="0" borderId="0" xfId="0" applyFont="1" applyBorder="1"/>
    <xf numFmtId="0" fontId="22" fillId="0" borderId="0" xfId="0" applyFont="1" applyBorder="1"/>
    <xf numFmtId="3" fontId="23" fillId="0" borderId="0" xfId="0" applyNumberFormat="1" applyFont="1" applyBorder="1"/>
    <xf numFmtId="0" fontId="2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5" fillId="0" borderId="0" xfId="0" applyFont="1" applyBorder="1" applyAlignment="1"/>
    <xf numFmtId="0" fontId="26" fillId="0" borderId="0" xfId="0" applyFont="1" applyAlignment="1"/>
    <xf numFmtId="164" fontId="25" fillId="0" borderId="0" xfId="0" applyNumberFormat="1" applyFont="1" applyBorder="1"/>
    <xf numFmtId="166" fontId="20" fillId="0" borderId="0" xfId="0" applyNumberFormat="1" applyFont="1" applyAlignment="1">
      <alignment horizontal="right"/>
    </xf>
    <xf numFmtId="0" fontId="25" fillId="0" borderId="0" xfId="0" applyFont="1" applyBorder="1"/>
    <xf numFmtId="0" fontId="23" fillId="0" borderId="0" xfId="0" applyFont="1" applyBorder="1"/>
    <xf numFmtId="3" fontId="20" fillId="0" borderId="0" xfId="0" applyNumberFormat="1" applyFont="1" applyAlignment="1">
      <alignment horizontal="right"/>
    </xf>
    <xf numFmtId="0" fontId="27" fillId="0" borderId="0" xfId="0" applyFont="1" applyBorder="1" applyAlignment="1"/>
    <xf numFmtId="0" fontId="0" fillId="0" borderId="0" xfId="0" applyFont="1" applyAlignment="1"/>
    <xf numFmtId="0" fontId="28" fillId="0" borderId="0" xfId="0" applyFont="1" applyBorder="1" applyAlignment="1"/>
    <xf numFmtId="0" fontId="29" fillId="0" borderId="0" xfId="0" applyFont="1" applyAlignment="1"/>
    <xf numFmtId="0" fontId="31" fillId="0" borderId="0" xfId="0" applyFont="1" applyBorder="1" applyAlignment="1"/>
    <xf numFmtId="0" fontId="27" fillId="0" borderId="0" xfId="0" applyFont="1" applyBorder="1"/>
    <xf numFmtId="164" fontId="3" fillId="0" borderId="0" xfId="0" applyNumberFormat="1" applyFont="1" applyBorder="1"/>
    <xf numFmtId="166" fontId="20" fillId="0" borderId="13" xfId="0" applyNumberFormat="1" applyFont="1" applyBorder="1" applyAlignment="1">
      <alignment horizontal="right"/>
    </xf>
    <xf numFmtId="3" fontId="25" fillId="0" borderId="0" xfId="0" applyNumberFormat="1" applyFont="1" applyBorder="1"/>
    <xf numFmtId="0" fontId="32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right"/>
    </xf>
    <xf numFmtId="3" fontId="8" fillId="0" borderId="14" xfId="0" applyNumberFormat="1" applyFont="1" applyBorder="1"/>
    <xf numFmtId="3" fontId="7" fillId="0" borderId="0" xfId="0" applyNumberFormat="1" applyFont="1" applyFill="1" applyBorder="1"/>
    <xf numFmtId="0" fontId="0" fillId="0" borderId="4" xfId="0" applyBorder="1"/>
    <xf numFmtId="3" fontId="20" fillId="0" borderId="14" xfId="0" applyNumberFormat="1" applyFont="1" applyBorder="1" applyAlignment="1">
      <alignment horizontal="right"/>
    </xf>
    <xf numFmtId="0" fontId="0" fillId="0" borderId="0" xfId="0" applyBorder="1"/>
    <xf numFmtId="166" fontId="20" fillId="3" borderId="15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8" fillId="4" borderId="0" xfId="0" applyFont="1" applyFill="1"/>
    <xf numFmtId="3" fontId="2" fillId="4" borderId="0" xfId="0" applyNumberFormat="1" applyFont="1" applyFill="1"/>
    <xf numFmtId="0" fontId="33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8" fillId="2" borderId="0" xfId="0" applyFont="1" applyFill="1" applyBorder="1" applyAlignment="1"/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7" xfId="0" applyFont="1" applyBorder="1" applyAlignment="1"/>
    <xf numFmtId="0" fontId="25" fillId="0" borderId="0" xfId="0" applyFont="1" applyBorder="1" applyAlignment="1"/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52388</xdr:colOff>
      <xdr:row>97</xdr:row>
      <xdr:rowOff>76200</xdr:rowOff>
    </xdr:from>
    <xdr:to>
      <xdr:col>4</xdr:col>
      <xdr:colOff>385763</xdr:colOff>
      <xdr:row>100</xdr:row>
      <xdr:rowOff>157163</xdr:rowOff>
    </xdr:to>
    <xdr:pic>
      <xdr:nvPicPr>
        <xdr:cNvPr id="10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16783050"/>
          <a:ext cx="1190625" cy="67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80963</xdr:colOff>
      <xdr:row>0</xdr:row>
      <xdr:rowOff>95250</xdr:rowOff>
    </xdr:from>
    <xdr:to>
      <xdr:col>4</xdr:col>
      <xdr:colOff>1333500</xdr:colOff>
      <xdr:row>2</xdr:row>
      <xdr:rowOff>176213</xdr:rowOff>
    </xdr:to>
    <xdr:pic>
      <xdr:nvPicPr>
        <xdr:cNvPr id="1076" name="Picture 1" descr="CADS New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8" y="95250"/>
          <a:ext cx="227171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I106"/>
  <sheetViews>
    <sheetView tabSelected="1" zoomScaleNormal="100" workbookViewId="0"/>
  </sheetViews>
  <sheetFormatPr defaultColWidth="11.59765625" defaultRowHeight="15.4" x14ac:dyDescent="0.45"/>
  <cols>
    <col min="1" max="1" width="2" style="1" customWidth="1"/>
    <col min="2" max="2" width="2.265625" style="1" customWidth="1"/>
    <col min="3" max="3" width="2.86328125" style="1" customWidth="1"/>
    <col min="4" max="4" width="9.1328125" style="1" customWidth="1"/>
    <col min="5" max="5" width="23.3984375" style="1" customWidth="1"/>
    <col min="6" max="6" width="1.59765625" style="1" customWidth="1"/>
    <col min="7" max="7" width="9.73046875" style="1" customWidth="1"/>
    <col min="8" max="8" width="12" style="1" customWidth="1"/>
    <col min="9" max="9" width="2.1328125" style="1" customWidth="1"/>
    <col min="10" max="10" width="10.59765625" style="1" customWidth="1"/>
    <col min="11" max="11" width="10.73046875" style="2" customWidth="1"/>
    <col min="12" max="12" width="3.1328125" style="1" customWidth="1"/>
    <col min="13" max="13" width="4.59765625" style="1" customWidth="1"/>
    <col min="14" max="14" width="7" style="1" customWidth="1"/>
    <col min="15" max="15" width="6.86328125" style="1" customWidth="1"/>
    <col min="16" max="16" width="6" style="1" customWidth="1"/>
    <col min="17" max="17" width="2.73046875" style="1" customWidth="1"/>
    <col min="18" max="18" width="10.86328125" style="1" customWidth="1"/>
    <col min="19" max="217" width="9.1328125" style="1" customWidth="1"/>
  </cols>
  <sheetData>
    <row r="2" spans="1:15" ht="18" x14ac:dyDescent="0.55000000000000004">
      <c r="G2" s="100" t="s">
        <v>0</v>
      </c>
      <c r="H2" s="101"/>
      <c r="I2" s="101"/>
      <c r="J2" s="101"/>
      <c r="K2" s="101"/>
    </row>
    <row r="4" spans="1:15" x14ac:dyDescent="0.45">
      <c r="A4" s="103"/>
      <c r="B4" s="103"/>
      <c r="C4" s="103"/>
      <c r="D4" s="103"/>
      <c r="E4" s="103"/>
      <c r="F4" s="103"/>
      <c r="G4" s="104" t="s">
        <v>1</v>
      </c>
      <c r="H4" s="104"/>
      <c r="J4" s="105" t="s">
        <v>2</v>
      </c>
      <c r="K4" s="105"/>
      <c r="O4" s="99" t="s">
        <v>124</v>
      </c>
    </row>
    <row r="5" spans="1:15" s="2" customFormat="1" ht="15" x14ac:dyDescent="0.4">
      <c r="A5" s="3" t="s">
        <v>3</v>
      </c>
      <c r="B5" s="4"/>
      <c r="C5" s="4"/>
      <c r="D5" s="4"/>
      <c r="G5" s="5" t="s">
        <v>4</v>
      </c>
      <c r="H5" s="5" t="s">
        <v>5</v>
      </c>
      <c r="I5" s="6"/>
      <c r="J5" s="5" t="s">
        <v>5</v>
      </c>
      <c r="K5" s="5" t="s">
        <v>6</v>
      </c>
      <c r="L5" s="5"/>
      <c r="M5" s="7" t="s">
        <v>7</v>
      </c>
    </row>
    <row r="6" spans="1:15" s="9" customFormat="1" ht="13.5" x14ac:dyDescent="0.35">
      <c r="A6" s="8" t="s">
        <v>8</v>
      </c>
      <c r="C6" s="8"/>
      <c r="D6" s="8"/>
      <c r="G6" s="10"/>
      <c r="H6" s="10"/>
      <c r="J6" s="11" t="s">
        <v>9</v>
      </c>
      <c r="M6" s="12" t="s">
        <v>9</v>
      </c>
      <c r="N6" s="13" t="s">
        <v>9</v>
      </c>
    </row>
    <row r="7" spans="1:15" s="9" customFormat="1" ht="12.75" x14ac:dyDescent="0.35">
      <c r="A7" s="8"/>
      <c r="B7" s="96" t="s">
        <v>10</v>
      </c>
      <c r="C7" s="96"/>
      <c r="D7" s="96"/>
      <c r="E7" s="97"/>
      <c r="G7" s="14">
        <v>19924</v>
      </c>
      <c r="H7" s="14">
        <v>35515</v>
      </c>
      <c r="I7" s="2"/>
      <c r="J7" s="14">
        <v>15878</v>
      </c>
      <c r="K7" s="98">
        <v>32524</v>
      </c>
      <c r="N7" s="13" t="s">
        <v>9</v>
      </c>
    </row>
    <row r="8" spans="1:15" s="9" customFormat="1" ht="12.75" x14ac:dyDescent="0.35">
      <c r="A8" s="8"/>
      <c r="B8" s="8" t="s">
        <v>118</v>
      </c>
      <c r="C8" s="8"/>
      <c r="D8" s="8"/>
      <c r="G8" s="14">
        <v>6310</v>
      </c>
      <c r="H8" s="14">
        <v>9050</v>
      </c>
      <c r="I8" s="2"/>
      <c r="J8" s="14">
        <v>3500</v>
      </c>
      <c r="K8" s="14">
        <v>4750</v>
      </c>
    </row>
    <row r="9" spans="1:15" s="9" customFormat="1" ht="12.75" x14ac:dyDescent="0.35">
      <c r="A9" s="8"/>
      <c r="B9" s="8" t="s">
        <v>117</v>
      </c>
      <c r="C9" s="8"/>
      <c r="D9" s="8"/>
      <c r="G9" s="14">
        <v>21271</v>
      </c>
      <c r="H9" s="14">
        <v>21968</v>
      </c>
      <c r="I9" s="2"/>
      <c r="J9" s="14">
        <v>25500</v>
      </c>
      <c r="K9" s="14">
        <v>26000</v>
      </c>
    </row>
    <row r="10" spans="1:15" s="9" customFormat="1" ht="12.75" x14ac:dyDescent="0.35">
      <c r="A10" s="8"/>
      <c r="B10" s="8" t="s">
        <v>11</v>
      </c>
      <c r="C10" s="8"/>
      <c r="D10" s="8"/>
      <c r="G10" s="14">
        <v>0</v>
      </c>
      <c r="H10" s="14">
        <v>0</v>
      </c>
      <c r="I10" s="2"/>
      <c r="J10" s="14">
        <v>0</v>
      </c>
      <c r="K10" s="14">
        <v>0</v>
      </c>
    </row>
    <row r="11" spans="1:15" s="9" customFormat="1" ht="12.75" x14ac:dyDescent="0.35">
      <c r="A11" s="8"/>
      <c r="B11" s="8" t="s">
        <v>116</v>
      </c>
      <c r="C11" s="8"/>
      <c r="D11" s="8"/>
      <c r="G11" s="14">
        <v>36014</v>
      </c>
      <c r="H11" s="14">
        <v>56142</v>
      </c>
      <c r="I11" s="2"/>
      <c r="J11" s="14">
        <v>37900</v>
      </c>
      <c r="K11" s="14">
        <v>52615</v>
      </c>
      <c r="N11" s="13"/>
    </row>
    <row r="12" spans="1:15" s="9" customFormat="1" ht="12.75" x14ac:dyDescent="0.35">
      <c r="A12" s="8"/>
      <c r="B12" s="15" t="s">
        <v>12</v>
      </c>
      <c r="C12" s="8"/>
      <c r="D12" s="8"/>
      <c r="G12" s="14">
        <v>55083</v>
      </c>
      <c r="H12" s="14">
        <v>81744</v>
      </c>
      <c r="I12" s="2"/>
      <c r="J12" s="16">
        <v>82000</v>
      </c>
      <c r="K12" s="16">
        <v>100000</v>
      </c>
      <c r="M12" s="15" t="s">
        <v>9</v>
      </c>
      <c r="N12" s="9" t="s">
        <v>9</v>
      </c>
    </row>
    <row r="13" spans="1:15" s="9" customFormat="1" ht="12.75" x14ac:dyDescent="0.35">
      <c r="A13" s="8"/>
      <c r="B13" s="15" t="s">
        <v>13</v>
      </c>
      <c r="C13" s="8"/>
      <c r="D13" s="8"/>
      <c r="G13" s="14">
        <v>0</v>
      </c>
      <c r="H13" s="14">
        <v>0</v>
      </c>
      <c r="I13" s="2"/>
      <c r="J13" s="17">
        <v>3750</v>
      </c>
      <c r="K13" s="17">
        <v>3500</v>
      </c>
      <c r="L13" s="13"/>
      <c r="M13" s="13" t="s">
        <v>9</v>
      </c>
      <c r="N13" s="13"/>
    </row>
    <row r="14" spans="1:15" s="9" customFormat="1" ht="12.75" x14ac:dyDescent="0.35">
      <c r="A14" s="8" t="s">
        <v>14</v>
      </c>
      <c r="B14" s="8"/>
      <c r="C14" s="8"/>
      <c r="D14" s="8"/>
      <c r="G14" s="2"/>
      <c r="H14" s="2"/>
      <c r="I14" s="2"/>
      <c r="J14" s="14"/>
      <c r="K14" s="14"/>
    </row>
    <row r="15" spans="1:15" s="9" customFormat="1" ht="12.75" x14ac:dyDescent="0.35">
      <c r="A15" s="8"/>
      <c r="B15" s="8" t="s">
        <v>15</v>
      </c>
      <c r="C15" s="8"/>
      <c r="D15" s="8"/>
      <c r="G15" s="18">
        <v>25503</v>
      </c>
      <c r="H15" s="19">
        <v>32021.15</v>
      </c>
      <c r="I15" s="2"/>
      <c r="J15" s="14">
        <v>26000</v>
      </c>
      <c r="K15" s="14">
        <v>26000</v>
      </c>
    </row>
    <row r="16" spans="1:15" s="9" customFormat="1" ht="12.75" x14ac:dyDescent="0.35">
      <c r="A16" s="8"/>
      <c r="B16" s="8" t="s">
        <v>16</v>
      </c>
      <c r="C16" s="8"/>
      <c r="D16" s="8"/>
      <c r="G16" s="2">
        <v>1040</v>
      </c>
      <c r="H16" s="19">
        <v>1656</v>
      </c>
      <c r="I16" s="2"/>
      <c r="J16" s="14">
        <v>650</v>
      </c>
      <c r="K16" s="14">
        <v>650</v>
      </c>
      <c r="M16" s="9" t="s">
        <v>17</v>
      </c>
    </row>
    <row r="17" spans="1:17" s="9" customFormat="1" ht="12.75" x14ac:dyDescent="0.35">
      <c r="A17" s="8"/>
      <c r="B17" s="8" t="s">
        <v>18</v>
      </c>
      <c r="C17" s="8"/>
      <c r="D17" s="8"/>
      <c r="G17" s="14">
        <v>1482</v>
      </c>
      <c r="H17" s="19">
        <v>2396.85</v>
      </c>
      <c r="I17" s="2"/>
      <c r="J17" s="17">
        <v>2250</v>
      </c>
      <c r="K17" s="17">
        <v>2400</v>
      </c>
      <c r="L17" s="13"/>
      <c r="M17" s="20" t="s">
        <v>19</v>
      </c>
      <c r="N17" s="13"/>
      <c r="O17" s="13"/>
      <c r="P17" s="13"/>
      <c r="Q17" s="13"/>
    </row>
    <row r="18" spans="1:17" s="9" customFormat="1" ht="12.75" x14ac:dyDescent="0.35">
      <c r="A18" s="8"/>
      <c r="B18" s="8" t="s">
        <v>20</v>
      </c>
      <c r="C18" s="8"/>
      <c r="D18" s="8"/>
      <c r="G18" s="14">
        <v>2665</v>
      </c>
      <c r="H18" s="19">
        <v>2200</v>
      </c>
      <c r="I18" s="2"/>
      <c r="J18" s="14">
        <v>1000</v>
      </c>
      <c r="K18" s="14">
        <v>200</v>
      </c>
    </row>
    <row r="19" spans="1:17" s="9" customFormat="1" ht="12.75" x14ac:dyDescent="0.35">
      <c r="A19" s="8"/>
      <c r="B19" s="8" t="s">
        <v>21</v>
      </c>
      <c r="C19" s="8"/>
      <c r="D19" s="8"/>
      <c r="G19" s="2"/>
      <c r="H19" s="2"/>
      <c r="I19" s="2"/>
      <c r="J19" s="14"/>
      <c r="K19" s="14"/>
    </row>
    <row r="20" spans="1:17" s="9" customFormat="1" ht="12.75" x14ac:dyDescent="0.35">
      <c r="A20" s="8"/>
      <c r="B20" s="8"/>
      <c r="C20" s="96" t="s">
        <v>113</v>
      </c>
      <c r="D20" s="96"/>
      <c r="E20" s="97"/>
      <c r="G20" s="2">
        <v>650</v>
      </c>
      <c r="H20" s="19">
        <v>625</v>
      </c>
      <c r="I20" s="2"/>
      <c r="J20" s="14">
        <v>625</v>
      </c>
      <c r="K20" s="98">
        <v>625</v>
      </c>
    </row>
    <row r="21" spans="1:17" s="9" customFormat="1" ht="12.75" x14ac:dyDescent="0.35">
      <c r="A21" s="8"/>
      <c r="B21" s="8"/>
      <c r="C21" s="8" t="s">
        <v>22</v>
      </c>
      <c r="D21" s="8"/>
      <c r="G21" s="2">
        <v>225</v>
      </c>
      <c r="H21" s="21">
        <v>306</v>
      </c>
      <c r="I21" s="2"/>
      <c r="J21" s="14">
        <v>500</v>
      </c>
      <c r="K21" s="14">
        <v>500</v>
      </c>
    </row>
    <row r="22" spans="1:17" s="9" customFormat="1" ht="12.75" x14ac:dyDescent="0.35">
      <c r="A22" s="8"/>
      <c r="B22" s="8" t="s">
        <v>23</v>
      </c>
      <c r="C22" s="8"/>
      <c r="D22" s="8"/>
      <c r="G22" s="2"/>
      <c r="H22" s="2"/>
      <c r="I22" s="2"/>
      <c r="J22" s="14"/>
      <c r="K22" s="14"/>
    </row>
    <row r="23" spans="1:17" s="9" customFormat="1" ht="12.75" x14ac:dyDescent="0.35">
      <c r="A23" s="8"/>
      <c r="B23" s="8"/>
      <c r="C23" s="8" t="s">
        <v>24</v>
      </c>
      <c r="D23" s="8"/>
      <c r="G23" s="18">
        <v>7765</v>
      </c>
      <c r="H23" s="19">
        <v>10832.86</v>
      </c>
      <c r="I23" s="2"/>
      <c r="J23" s="14">
        <v>8000</v>
      </c>
      <c r="K23" s="14">
        <v>8000</v>
      </c>
      <c r="M23" s="9" t="s">
        <v>25</v>
      </c>
    </row>
    <row r="24" spans="1:17" s="9" customFormat="1" ht="12.75" x14ac:dyDescent="0.35">
      <c r="A24" s="8"/>
      <c r="B24" s="8"/>
      <c r="C24" s="8" t="s">
        <v>26</v>
      </c>
      <c r="D24" s="8"/>
      <c r="G24" s="18">
        <v>747.88</v>
      </c>
      <c r="H24" s="19">
        <v>143.11000000000001</v>
      </c>
      <c r="I24" s="2"/>
      <c r="J24" s="14">
        <v>500</v>
      </c>
      <c r="K24" s="14">
        <v>150</v>
      </c>
    </row>
    <row r="25" spans="1:17" s="9" customFormat="1" ht="12.75" x14ac:dyDescent="0.35">
      <c r="A25" s="8"/>
      <c r="B25" s="8"/>
      <c r="C25" s="8" t="s">
        <v>27</v>
      </c>
      <c r="D25" s="8"/>
      <c r="G25" s="18">
        <v>0</v>
      </c>
      <c r="H25" s="19">
        <v>0</v>
      </c>
      <c r="I25" s="2"/>
      <c r="J25" s="14">
        <v>250</v>
      </c>
      <c r="K25" s="14">
        <v>100</v>
      </c>
    </row>
    <row r="26" spans="1:17" s="9" customFormat="1" ht="12.75" x14ac:dyDescent="0.35">
      <c r="A26" s="8"/>
      <c r="B26" s="8"/>
      <c r="C26" s="8" t="s">
        <v>28</v>
      </c>
      <c r="D26" s="8"/>
      <c r="G26" s="18">
        <v>1169.25</v>
      </c>
      <c r="H26" s="19">
        <v>1831.4</v>
      </c>
      <c r="I26" s="2"/>
      <c r="J26" s="14">
        <v>1100</v>
      </c>
      <c r="K26" s="14">
        <v>1100</v>
      </c>
    </row>
    <row r="27" spans="1:17" s="9" customFormat="1" ht="13.15" x14ac:dyDescent="0.4">
      <c r="A27" s="8"/>
      <c r="B27" s="8"/>
      <c r="C27" s="22" t="s">
        <v>29</v>
      </c>
      <c r="D27" s="8"/>
      <c r="G27" s="18">
        <v>0</v>
      </c>
      <c r="H27" s="19">
        <v>250</v>
      </c>
      <c r="I27" s="2"/>
      <c r="J27" s="14"/>
      <c r="K27" s="14"/>
    </row>
    <row r="28" spans="1:17" s="9" customFormat="1" ht="12.75" x14ac:dyDescent="0.35">
      <c r="A28" s="8"/>
      <c r="B28" s="8" t="s">
        <v>30</v>
      </c>
      <c r="C28" s="8"/>
      <c r="D28" s="8"/>
      <c r="G28" s="18">
        <v>3250</v>
      </c>
      <c r="H28" s="19">
        <v>2285</v>
      </c>
      <c r="I28" s="2"/>
      <c r="J28" s="14">
        <v>3500</v>
      </c>
      <c r="K28" s="14">
        <v>3000</v>
      </c>
      <c r="M28" s="15" t="s">
        <v>9</v>
      </c>
    </row>
    <row r="29" spans="1:17" s="9" customFormat="1" ht="12.75" x14ac:dyDescent="0.35">
      <c r="A29" s="8"/>
      <c r="B29" s="8" t="s">
        <v>110</v>
      </c>
      <c r="C29" s="8"/>
      <c r="D29" s="8"/>
      <c r="G29" s="18">
        <v>3422</v>
      </c>
      <c r="H29" s="19">
        <v>3989.9</v>
      </c>
      <c r="I29" s="2"/>
      <c r="J29" s="16">
        <v>3500</v>
      </c>
      <c r="K29" s="16">
        <v>3500</v>
      </c>
    </row>
    <row r="30" spans="1:17" s="9" customFormat="1" ht="12.75" x14ac:dyDescent="0.35">
      <c r="A30" s="8"/>
      <c r="B30" s="8" t="s">
        <v>31</v>
      </c>
      <c r="C30" s="8"/>
      <c r="D30" s="8"/>
      <c r="G30" s="2">
        <v>2</v>
      </c>
      <c r="H30" s="2">
        <v>0</v>
      </c>
      <c r="I30" s="2"/>
      <c r="J30" s="2">
        <v>2</v>
      </c>
      <c r="K30" s="2">
        <v>600</v>
      </c>
      <c r="M30" s="9" t="s">
        <v>121</v>
      </c>
    </row>
    <row r="31" spans="1:17" s="9" customFormat="1" ht="13.15" thickBot="1" x14ac:dyDescent="0.4">
      <c r="A31" s="8"/>
      <c r="B31" s="8" t="s">
        <v>32</v>
      </c>
      <c r="C31" s="8"/>
      <c r="D31" s="8"/>
      <c r="G31" s="23">
        <v>4179</v>
      </c>
      <c r="H31" s="24">
        <v>5020.22</v>
      </c>
      <c r="I31" s="25"/>
      <c r="J31" s="23">
        <v>5000</v>
      </c>
      <c r="K31" s="23">
        <v>18000</v>
      </c>
      <c r="M31" s="9" t="s">
        <v>108</v>
      </c>
    </row>
    <row r="32" spans="1:17" s="2" customFormat="1" ht="15" x14ac:dyDescent="0.4">
      <c r="B32" s="3" t="s">
        <v>97</v>
      </c>
      <c r="C32" s="4"/>
      <c r="D32" s="4"/>
      <c r="G32" s="26">
        <f>SUM(G7:G31)</f>
        <v>190702.13</v>
      </c>
      <c r="H32" s="27">
        <f>SUM(H7:H31)</f>
        <v>267976.48999999993</v>
      </c>
      <c r="I32" s="28"/>
      <c r="J32" s="29">
        <f>SUM(J7:J31)</f>
        <v>221405</v>
      </c>
      <c r="K32" s="29">
        <f>SUM(K7:K31)</f>
        <v>284214</v>
      </c>
      <c r="P32" s="30" t="s">
        <v>33</v>
      </c>
    </row>
    <row r="33" spans="1:16" ht="18" customHeight="1" x14ac:dyDescent="0.45">
      <c r="A33" s="3" t="s">
        <v>122</v>
      </c>
      <c r="B33" s="3"/>
      <c r="C33" s="3"/>
      <c r="D33" s="3"/>
      <c r="G33" s="31"/>
      <c r="H33" s="31"/>
      <c r="J33" s="14"/>
      <c r="P33" s="30" t="s">
        <v>35</v>
      </c>
    </row>
    <row r="34" spans="1:16" s="9" customFormat="1" ht="11.65" x14ac:dyDescent="0.35">
      <c r="A34" s="8" t="s">
        <v>34</v>
      </c>
      <c r="B34" s="8"/>
      <c r="C34" s="8"/>
      <c r="D34" s="8"/>
      <c r="G34" s="31"/>
      <c r="H34" s="31"/>
      <c r="J34" s="32"/>
    </row>
    <row r="35" spans="1:16" s="9" customFormat="1" ht="12.75" x14ac:dyDescent="0.35">
      <c r="A35" s="8"/>
      <c r="B35" s="96" t="s">
        <v>10</v>
      </c>
      <c r="C35" s="96"/>
      <c r="D35" s="96"/>
      <c r="E35" s="97"/>
      <c r="G35" s="14">
        <v>13550</v>
      </c>
      <c r="H35" s="14">
        <v>26941</v>
      </c>
      <c r="I35" s="2"/>
      <c r="J35" s="14">
        <v>21378</v>
      </c>
      <c r="K35" s="98">
        <v>32524</v>
      </c>
    </row>
    <row r="36" spans="1:16" s="9" customFormat="1" ht="12.75" x14ac:dyDescent="0.35">
      <c r="A36" s="8"/>
      <c r="B36" s="8" t="s">
        <v>118</v>
      </c>
      <c r="C36" s="8"/>
      <c r="D36" s="8"/>
      <c r="G36" s="14">
        <v>5102</v>
      </c>
      <c r="H36" s="14">
        <v>9092</v>
      </c>
      <c r="I36" s="2"/>
      <c r="J36" s="14">
        <v>4500</v>
      </c>
      <c r="K36" s="14">
        <v>4750</v>
      </c>
    </row>
    <row r="37" spans="1:16" s="9" customFormat="1" ht="12.75" x14ac:dyDescent="0.35">
      <c r="A37" s="8"/>
      <c r="B37" s="8" t="s">
        <v>117</v>
      </c>
      <c r="C37" s="8"/>
      <c r="D37" s="8"/>
      <c r="G37" s="14">
        <v>16771</v>
      </c>
      <c r="H37" s="14">
        <v>19243</v>
      </c>
      <c r="I37" s="2"/>
      <c r="J37" s="14">
        <v>29500</v>
      </c>
      <c r="K37" s="14">
        <v>26000</v>
      </c>
    </row>
    <row r="38" spans="1:16" s="9" customFormat="1" ht="12.75" x14ac:dyDescent="0.35">
      <c r="A38" s="8"/>
      <c r="B38" s="8" t="s">
        <v>119</v>
      </c>
      <c r="C38" s="8"/>
      <c r="D38" s="8"/>
      <c r="G38" s="14">
        <v>26045</v>
      </c>
      <c r="H38" s="14">
        <v>52249</v>
      </c>
      <c r="I38" s="2"/>
      <c r="J38" s="16">
        <v>46400</v>
      </c>
      <c r="K38" s="14">
        <v>52615</v>
      </c>
      <c r="M38" s="9" t="s">
        <v>9</v>
      </c>
    </row>
    <row r="39" spans="1:16" s="9" customFormat="1" ht="12.75" x14ac:dyDescent="0.35">
      <c r="A39" s="8"/>
      <c r="B39" s="8" t="s">
        <v>11</v>
      </c>
      <c r="C39" s="8"/>
      <c r="D39" s="8"/>
      <c r="G39" s="14">
        <v>0</v>
      </c>
      <c r="H39" s="14">
        <v>943</v>
      </c>
      <c r="I39" s="2"/>
      <c r="J39" s="14">
        <v>0</v>
      </c>
      <c r="K39" s="14">
        <v>0</v>
      </c>
    </row>
    <row r="40" spans="1:16" s="9" customFormat="1" ht="12.75" x14ac:dyDescent="0.35">
      <c r="A40" s="8"/>
      <c r="B40" s="15" t="s">
        <v>12</v>
      </c>
      <c r="C40" s="8"/>
      <c r="D40" s="8"/>
      <c r="G40" s="14">
        <v>55131</v>
      </c>
      <c r="H40" s="14">
        <v>81746</v>
      </c>
      <c r="I40" s="2"/>
      <c r="J40" s="17">
        <v>85000</v>
      </c>
      <c r="K40" s="17">
        <v>100000</v>
      </c>
      <c r="M40" s="33" t="s">
        <v>9</v>
      </c>
      <c r="N40" s="13"/>
      <c r="O40" s="13"/>
    </row>
    <row r="41" spans="1:16" s="9" customFormat="1" ht="12.75" x14ac:dyDescent="0.35">
      <c r="A41" s="8"/>
      <c r="B41" s="15" t="s">
        <v>13</v>
      </c>
      <c r="C41" s="8"/>
      <c r="D41" s="8"/>
      <c r="G41" s="14">
        <v>5428</v>
      </c>
      <c r="H41" s="14">
        <v>3743</v>
      </c>
      <c r="I41" s="2"/>
      <c r="J41" s="17">
        <v>13545</v>
      </c>
      <c r="K41" s="17">
        <v>9638</v>
      </c>
      <c r="M41" s="13" t="s">
        <v>9</v>
      </c>
      <c r="N41" s="13"/>
      <c r="O41" s="13"/>
      <c r="P41" s="13"/>
    </row>
    <row r="42" spans="1:16" s="9" customFormat="1" ht="12.75" x14ac:dyDescent="0.35">
      <c r="A42" s="8" t="s">
        <v>36</v>
      </c>
      <c r="B42" s="8"/>
      <c r="C42" s="8"/>
      <c r="D42" s="8"/>
      <c r="G42" s="14"/>
      <c r="H42" s="14"/>
      <c r="I42" s="2"/>
      <c r="J42" s="14"/>
      <c r="K42" s="14"/>
    </row>
    <row r="43" spans="1:16" s="9" customFormat="1" ht="12.75" x14ac:dyDescent="0.35">
      <c r="A43" s="8"/>
      <c r="B43" s="8" t="s">
        <v>37</v>
      </c>
      <c r="C43" s="8"/>
      <c r="D43" s="8"/>
      <c r="G43" s="14">
        <v>674</v>
      </c>
      <c r="H43" s="14">
        <v>694</v>
      </c>
      <c r="I43" s="14"/>
      <c r="J43" s="14">
        <v>500</v>
      </c>
      <c r="K43" s="14">
        <v>700</v>
      </c>
    </row>
    <row r="44" spans="1:16" s="9" customFormat="1" ht="12.75" x14ac:dyDescent="0.35">
      <c r="A44" s="8"/>
      <c r="B44" s="8" t="s">
        <v>38</v>
      </c>
      <c r="C44" s="8"/>
      <c r="D44" s="8"/>
      <c r="G44" s="14">
        <v>1784</v>
      </c>
      <c r="H44" s="14">
        <v>-70</v>
      </c>
      <c r="I44" s="14"/>
      <c r="J44" s="14">
        <v>1500</v>
      </c>
      <c r="K44" s="14">
        <v>1500</v>
      </c>
      <c r="M44" s="9" t="s">
        <v>39</v>
      </c>
    </row>
    <row r="45" spans="1:16" s="9" customFormat="1" ht="12.75" x14ac:dyDescent="0.35">
      <c r="A45" s="8"/>
      <c r="B45" s="8" t="s">
        <v>40</v>
      </c>
      <c r="C45" s="8"/>
      <c r="D45" s="8"/>
      <c r="G45" s="14">
        <v>6972</v>
      </c>
      <c r="H45" s="14">
        <v>2513</v>
      </c>
      <c r="I45" s="14"/>
      <c r="J45" s="17">
        <v>0</v>
      </c>
      <c r="K45" s="17">
        <v>2500</v>
      </c>
    </row>
    <row r="46" spans="1:16" s="9" customFormat="1" ht="12.75" x14ac:dyDescent="0.35">
      <c r="A46" s="8"/>
      <c r="B46" s="8" t="s">
        <v>41</v>
      </c>
      <c r="C46" s="8"/>
      <c r="D46" s="8"/>
      <c r="G46" s="14"/>
      <c r="H46" s="14"/>
      <c r="I46" s="14"/>
      <c r="J46" s="14"/>
      <c r="K46" s="14"/>
      <c r="M46" s="9" t="s">
        <v>9</v>
      </c>
    </row>
    <row r="47" spans="1:16" s="9" customFormat="1" ht="12.75" x14ac:dyDescent="0.35">
      <c r="A47" s="8"/>
      <c r="B47" s="8"/>
      <c r="C47" s="96" t="s">
        <v>112</v>
      </c>
      <c r="D47" s="96"/>
      <c r="E47" s="97"/>
      <c r="G47" s="14">
        <v>1626</v>
      </c>
      <c r="H47" s="19">
        <v>1727.84</v>
      </c>
      <c r="I47" s="14"/>
      <c r="J47" s="14">
        <v>1784</v>
      </c>
      <c r="K47" s="98">
        <v>2125</v>
      </c>
    </row>
    <row r="48" spans="1:16" s="9" customFormat="1" ht="12.75" x14ac:dyDescent="0.35">
      <c r="A48" s="8"/>
      <c r="B48" s="8"/>
      <c r="C48" s="8" t="s">
        <v>42</v>
      </c>
      <c r="D48" s="8"/>
      <c r="G48" s="14">
        <v>371</v>
      </c>
      <c r="H48" s="21">
        <v>613</v>
      </c>
      <c r="I48" s="14"/>
      <c r="J48" s="17">
        <v>1000</v>
      </c>
      <c r="K48" s="17">
        <v>750</v>
      </c>
      <c r="M48" s="9" t="s">
        <v>9</v>
      </c>
    </row>
    <row r="49" spans="1:217" s="9" customFormat="1" ht="12.75" x14ac:dyDescent="0.35">
      <c r="A49" s="8"/>
      <c r="B49" s="8"/>
      <c r="C49" s="8" t="s">
        <v>44</v>
      </c>
      <c r="D49" s="8"/>
      <c r="G49" s="14">
        <v>0</v>
      </c>
      <c r="H49" s="14">
        <v>0</v>
      </c>
      <c r="I49" s="14"/>
      <c r="J49" s="14">
        <v>100</v>
      </c>
      <c r="K49" s="14">
        <v>100</v>
      </c>
    </row>
    <row r="50" spans="1:217" s="9" customFormat="1" ht="12.75" x14ac:dyDescent="0.35">
      <c r="A50" s="8"/>
      <c r="B50" s="8" t="s">
        <v>45</v>
      </c>
      <c r="C50" s="8"/>
      <c r="D50" s="8"/>
      <c r="G50" s="14"/>
      <c r="H50" s="14"/>
      <c r="I50" s="14"/>
      <c r="J50" s="14"/>
      <c r="K50" s="14"/>
    </row>
    <row r="51" spans="1:217" s="9" customFormat="1" ht="12.75" x14ac:dyDescent="0.35">
      <c r="A51" s="8"/>
      <c r="B51" s="8"/>
      <c r="C51" s="8" t="s">
        <v>47</v>
      </c>
      <c r="D51" s="8"/>
      <c r="G51" s="14">
        <v>190</v>
      </c>
      <c r="H51" s="14">
        <v>828</v>
      </c>
      <c r="I51" s="2"/>
      <c r="J51" s="14">
        <v>200</v>
      </c>
      <c r="K51" s="14">
        <v>200</v>
      </c>
      <c r="M51" s="9" t="s">
        <v>43</v>
      </c>
    </row>
    <row r="52" spans="1:217" s="9" customFormat="1" ht="12.75" x14ac:dyDescent="0.35">
      <c r="A52" s="8"/>
      <c r="B52" s="8"/>
      <c r="C52" s="8" t="s">
        <v>49</v>
      </c>
      <c r="D52" s="8"/>
      <c r="G52" s="14">
        <v>585</v>
      </c>
      <c r="H52" s="14">
        <v>402</v>
      </c>
      <c r="I52" s="2"/>
      <c r="J52" s="14">
        <v>550</v>
      </c>
      <c r="K52" s="14">
        <v>550</v>
      </c>
      <c r="M52" s="34" t="s">
        <v>46</v>
      </c>
      <c r="N52" s="35"/>
      <c r="O52" s="35"/>
      <c r="P52" s="36"/>
    </row>
    <row r="53" spans="1:217" s="9" customFormat="1" ht="12.75" x14ac:dyDescent="0.35">
      <c r="A53" s="8"/>
      <c r="B53" s="8"/>
      <c r="C53" s="8" t="s">
        <v>51</v>
      </c>
      <c r="D53" s="8"/>
      <c r="G53" s="14">
        <v>250</v>
      </c>
      <c r="H53" s="14">
        <v>122</v>
      </c>
      <c r="I53" s="2"/>
      <c r="J53" s="14">
        <v>250</v>
      </c>
      <c r="K53" s="14">
        <v>650</v>
      </c>
      <c r="M53" s="106" t="s">
        <v>48</v>
      </c>
      <c r="N53" s="106"/>
      <c r="O53" s="37">
        <v>4300</v>
      </c>
      <c r="P53" s="38"/>
    </row>
    <row r="54" spans="1:217" s="9" customFormat="1" ht="12.75" x14ac:dyDescent="0.35">
      <c r="A54" s="8"/>
      <c r="B54" s="8"/>
      <c r="C54" s="8" t="s">
        <v>53</v>
      </c>
      <c r="D54" s="8"/>
      <c r="G54" s="14">
        <v>1078</v>
      </c>
      <c r="H54" s="14">
        <v>284</v>
      </c>
      <c r="I54" s="2"/>
      <c r="J54" s="17">
        <v>1100</v>
      </c>
      <c r="K54" s="17">
        <v>1100</v>
      </c>
      <c r="M54" s="39" t="s">
        <v>50</v>
      </c>
      <c r="N54" s="40"/>
      <c r="O54" s="37">
        <v>650</v>
      </c>
      <c r="P54" s="38"/>
    </row>
    <row r="55" spans="1:217" s="9" customFormat="1" ht="12.75" x14ac:dyDescent="0.35">
      <c r="A55" s="8"/>
      <c r="B55" s="8"/>
      <c r="C55" s="8" t="s">
        <v>55</v>
      </c>
      <c r="D55" s="8"/>
      <c r="G55" s="14">
        <v>1768</v>
      </c>
      <c r="H55" s="14">
        <v>1560</v>
      </c>
      <c r="I55" s="2"/>
      <c r="J55" s="14">
        <v>1800</v>
      </c>
      <c r="K55" s="14">
        <v>1800</v>
      </c>
      <c r="M55" s="39" t="s">
        <v>52</v>
      </c>
      <c r="N55" s="40"/>
      <c r="O55" s="37">
        <v>200</v>
      </c>
      <c r="P55" s="38" t="s">
        <v>9</v>
      </c>
    </row>
    <row r="56" spans="1:217" s="9" customFormat="1" ht="12.75" x14ac:dyDescent="0.35">
      <c r="A56" s="8"/>
      <c r="B56" s="8"/>
      <c r="C56" s="8" t="s">
        <v>56</v>
      </c>
      <c r="D56" s="8"/>
      <c r="G56" s="14">
        <v>5978</v>
      </c>
      <c r="H56" s="14">
        <v>5481</v>
      </c>
      <c r="I56" s="2"/>
      <c r="J56" s="14">
        <v>6000</v>
      </c>
      <c r="K56" s="14">
        <v>6000</v>
      </c>
      <c r="M56" s="39" t="s">
        <v>54</v>
      </c>
      <c r="N56" s="40"/>
      <c r="O56" s="90">
        <v>850</v>
      </c>
      <c r="P56" s="38"/>
    </row>
    <row r="57" spans="1:217" s="9" customFormat="1" ht="13.15" x14ac:dyDescent="0.4">
      <c r="A57" s="8"/>
      <c r="B57" s="42" t="s">
        <v>57</v>
      </c>
      <c r="C57" s="42"/>
      <c r="D57" s="42"/>
      <c r="E57" s="43"/>
      <c r="F57" s="15"/>
      <c r="G57" s="14">
        <v>1000</v>
      </c>
      <c r="H57" s="14">
        <v>0</v>
      </c>
      <c r="I57" s="44"/>
      <c r="J57" s="14">
        <v>0</v>
      </c>
      <c r="K57" s="14">
        <v>1250</v>
      </c>
      <c r="M57" s="39" t="s">
        <v>9</v>
      </c>
      <c r="N57" s="40"/>
      <c r="O57" s="91">
        <f>SUM(O53:O56)</f>
        <v>6000</v>
      </c>
      <c r="P57" s="38"/>
    </row>
    <row r="58" spans="1:217" ht="14.25" x14ac:dyDescent="0.45">
      <c r="A58" s="8"/>
      <c r="B58" s="8" t="s">
        <v>58</v>
      </c>
      <c r="C58" s="8"/>
      <c r="D58" s="8"/>
      <c r="E58" s="9"/>
      <c r="F58" s="9"/>
      <c r="G58" s="14"/>
      <c r="H58" s="14"/>
      <c r="I58" s="2"/>
      <c r="J58" s="14"/>
      <c r="K58" s="14"/>
      <c r="L58" s="9"/>
      <c r="M58" s="92"/>
      <c r="N58" s="92"/>
      <c r="O58" s="35"/>
      <c r="P58" s="35"/>
      <c r="Q58" s="9"/>
      <c r="R58" s="9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</row>
    <row r="59" spans="1:217" ht="14.25" x14ac:dyDescent="0.45">
      <c r="A59" s="8"/>
      <c r="B59" s="8"/>
      <c r="C59" s="8" t="s">
        <v>59</v>
      </c>
      <c r="D59" s="8"/>
      <c r="E59" s="9"/>
      <c r="F59" s="9"/>
      <c r="G59" s="14">
        <v>9165</v>
      </c>
      <c r="H59" s="14">
        <v>4998</v>
      </c>
      <c r="I59" s="2"/>
      <c r="J59" s="17">
        <v>4000</v>
      </c>
      <c r="K59" s="17">
        <v>4300</v>
      </c>
      <c r="L59" s="9"/>
      <c r="M59" s="45" t="s">
        <v>60</v>
      </c>
      <c r="N59" s="35"/>
      <c r="O59" s="35"/>
      <c r="P59" s="35"/>
      <c r="Q59" s="46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</row>
    <row r="60" spans="1:217" ht="14.25" x14ac:dyDescent="0.45">
      <c r="A60" s="8"/>
      <c r="B60" s="8"/>
      <c r="C60" s="8" t="s">
        <v>61</v>
      </c>
      <c r="D60" s="8"/>
      <c r="E60" s="9"/>
      <c r="F60" s="9"/>
      <c r="G60" s="14">
        <v>560</v>
      </c>
      <c r="H60" s="14">
        <v>0</v>
      </c>
      <c r="I60" s="2"/>
      <c r="J60" s="17">
        <v>200</v>
      </c>
      <c r="K60" s="17">
        <v>200</v>
      </c>
      <c r="L60" s="9"/>
      <c r="M60" s="47" t="s">
        <v>62</v>
      </c>
      <c r="N60" s="40"/>
      <c r="O60" s="40"/>
      <c r="P60" s="40"/>
      <c r="Q60" s="48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</row>
    <row r="61" spans="1:217" s="9" customFormat="1" ht="12.75" x14ac:dyDescent="0.35">
      <c r="A61" s="8"/>
      <c r="B61" s="8"/>
      <c r="C61" s="8" t="s">
        <v>63</v>
      </c>
      <c r="D61" s="8"/>
      <c r="G61" s="14">
        <v>500</v>
      </c>
      <c r="H61" s="14">
        <v>0</v>
      </c>
      <c r="I61" s="2"/>
      <c r="J61" s="14">
        <v>500</v>
      </c>
      <c r="K61" s="14">
        <v>500</v>
      </c>
      <c r="M61" s="49" t="s">
        <v>64</v>
      </c>
      <c r="N61" s="50"/>
      <c r="O61" s="50"/>
      <c r="P61" s="50"/>
      <c r="Q61" s="41"/>
    </row>
    <row r="62" spans="1:217" s="9" customFormat="1" ht="12.75" x14ac:dyDescent="0.35">
      <c r="A62" s="8"/>
      <c r="B62" s="8" t="s">
        <v>65</v>
      </c>
      <c r="C62" s="8"/>
      <c r="D62" s="8"/>
      <c r="G62" s="14"/>
      <c r="H62" s="14"/>
      <c r="I62" s="2"/>
      <c r="J62" s="14"/>
      <c r="K62" s="14"/>
      <c r="L62" s="51"/>
      <c r="M62" s="9" t="s">
        <v>9</v>
      </c>
    </row>
    <row r="63" spans="1:217" s="9" customFormat="1" ht="12.75" x14ac:dyDescent="0.35">
      <c r="A63" s="8"/>
      <c r="B63" s="8"/>
      <c r="C63" s="8" t="s">
        <v>66</v>
      </c>
      <c r="D63" s="8"/>
      <c r="G63" s="14">
        <v>0</v>
      </c>
      <c r="H63" s="14">
        <v>0</v>
      </c>
      <c r="I63" s="2"/>
      <c r="J63" s="17">
        <v>64</v>
      </c>
      <c r="K63" s="17">
        <v>128</v>
      </c>
      <c r="M63" s="43" t="s">
        <v>67</v>
      </c>
    </row>
    <row r="64" spans="1:217" s="9" customFormat="1" ht="12.75" x14ac:dyDescent="0.35">
      <c r="A64" s="8"/>
      <c r="B64" s="8" t="s">
        <v>68</v>
      </c>
      <c r="C64" s="8"/>
      <c r="D64" s="8"/>
      <c r="G64" s="14"/>
      <c r="H64" s="14"/>
      <c r="I64" s="2"/>
      <c r="J64" s="14"/>
      <c r="K64" s="14"/>
      <c r="O64" s="9" t="s">
        <v>9</v>
      </c>
    </row>
    <row r="65" spans="1:18" s="9" customFormat="1" ht="12.75" x14ac:dyDescent="0.35">
      <c r="A65" s="8"/>
      <c r="B65" s="8"/>
      <c r="C65" s="8" t="s">
        <v>69</v>
      </c>
      <c r="D65" s="8"/>
      <c r="G65" s="14">
        <v>553</v>
      </c>
      <c r="H65" s="14">
        <v>1863</v>
      </c>
      <c r="I65" s="2"/>
      <c r="J65" s="14">
        <v>1500</v>
      </c>
      <c r="K65" s="14">
        <v>2000</v>
      </c>
      <c r="M65" s="51" t="s">
        <v>70</v>
      </c>
      <c r="N65" s="52"/>
      <c r="O65" s="52"/>
      <c r="P65" s="52"/>
    </row>
    <row r="66" spans="1:18" s="9" customFormat="1" ht="14.25" x14ac:dyDescent="0.45">
      <c r="A66" s="8"/>
      <c r="B66" s="8"/>
      <c r="C66" s="8" t="s">
        <v>71</v>
      </c>
      <c r="D66" s="8"/>
      <c r="G66" s="14">
        <v>700</v>
      </c>
      <c r="H66" s="14">
        <v>595</v>
      </c>
      <c r="I66" s="2"/>
      <c r="J66" s="14">
        <v>800</v>
      </c>
      <c r="K66" s="14">
        <v>1000</v>
      </c>
      <c r="P66"/>
      <c r="Q66"/>
    </row>
    <row r="67" spans="1:18" s="9" customFormat="1" ht="14.25" x14ac:dyDescent="0.45">
      <c r="A67" s="8"/>
      <c r="B67" s="8"/>
      <c r="C67" s="8" t="s">
        <v>72</v>
      </c>
      <c r="D67" s="8"/>
      <c r="G67" s="14">
        <v>7346</v>
      </c>
      <c r="H67" s="14">
        <v>7490</v>
      </c>
      <c r="I67" s="2"/>
      <c r="J67" s="14">
        <v>7500</v>
      </c>
      <c r="K67" s="14">
        <v>8000</v>
      </c>
      <c r="M67" s="9" t="s">
        <v>73</v>
      </c>
      <c r="P67"/>
      <c r="Q67"/>
    </row>
    <row r="68" spans="1:18" s="9" customFormat="1" ht="14.25" x14ac:dyDescent="0.45">
      <c r="A68" s="8"/>
      <c r="B68" s="8"/>
      <c r="C68" s="8" t="s">
        <v>74</v>
      </c>
      <c r="D68" s="8"/>
      <c r="G68" s="14"/>
      <c r="H68" s="14">
        <v>2718</v>
      </c>
      <c r="I68" s="2"/>
      <c r="J68" s="14">
        <v>0</v>
      </c>
      <c r="K68" s="14">
        <v>3000</v>
      </c>
      <c r="M68" s="9" t="s">
        <v>109</v>
      </c>
      <c r="P68"/>
      <c r="Q68"/>
    </row>
    <row r="69" spans="1:18" s="9" customFormat="1" ht="14.25" x14ac:dyDescent="0.45">
      <c r="A69" s="8"/>
      <c r="B69" s="8" t="s">
        <v>75</v>
      </c>
      <c r="C69" s="8"/>
      <c r="D69" s="8"/>
      <c r="G69" s="14"/>
      <c r="H69" s="14"/>
      <c r="I69" s="2"/>
      <c r="J69" s="14" t="s">
        <v>9</v>
      </c>
      <c r="K69" s="14" t="s">
        <v>9</v>
      </c>
      <c r="P69"/>
      <c r="Q69"/>
    </row>
    <row r="70" spans="1:18" s="9" customFormat="1" ht="14.25" x14ac:dyDescent="0.45">
      <c r="A70" s="8"/>
      <c r="B70" s="8"/>
      <c r="C70" s="8" t="s">
        <v>76</v>
      </c>
      <c r="D70" s="8"/>
      <c r="G70" s="14">
        <v>50</v>
      </c>
      <c r="H70" s="14">
        <v>0</v>
      </c>
      <c r="I70" s="2"/>
      <c r="J70" s="17">
        <v>100</v>
      </c>
      <c r="K70" s="17">
        <v>100</v>
      </c>
      <c r="P70"/>
      <c r="Q70"/>
    </row>
    <row r="71" spans="1:18" s="9" customFormat="1" ht="14.25" x14ac:dyDescent="0.45">
      <c r="A71" s="8"/>
      <c r="B71" s="8" t="s">
        <v>77</v>
      </c>
      <c r="C71" s="8"/>
      <c r="D71" s="8"/>
      <c r="G71" s="14">
        <v>5270</v>
      </c>
      <c r="H71" s="14">
        <v>5485</v>
      </c>
      <c r="I71" s="44" t="s">
        <v>9</v>
      </c>
      <c r="J71" s="14">
        <v>5270</v>
      </c>
      <c r="K71" s="14">
        <v>5500</v>
      </c>
      <c r="M71" s="102" t="s">
        <v>123</v>
      </c>
      <c r="N71" s="102"/>
      <c r="O71" s="102"/>
      <c r="P71" s="102"/>
      <c r="Q71" s="102"/>
      <c r="R71" s="103"/>
    </row>
    <row r="72" spans="1:18" s="9" customFormat="1" ht="12.75" x14ac:dyDescent="0.35">
      <c r="A72" s="8"/>
      <c r="B72" s="8" t="s">
        <v>78</v>
      </c>
      <c r="C72" s="8"/>
      <c r="D72" s="8"/>
      <c r="G72" s="14">
        <v>11263</v>
      </c>
      <c r="H72" s="14">
        <v>12703</v>
      </c>
      <c r="I72" s="2"/>
      <c r="J72" s="14">
        <v>12000</v>
      </c>
      <c r="K72" s="14">
        <v>13000</v>
      </c>
      <c r="L72" s="53"/>
      <c r="N72" s="53"/>
      <c r="O72" s="53"/>
      <c r="P72" s="53"/>
    </row>
    <row r="73" spans="1:18" s="9" customFormat="1" ht="12.75" x14ac:dyDescent="0.35">
      <c r="A73" s="8"/>
      <c r="B73" s="8" t="s">
        <v>79</v>
      </c>
      <c r="C73" s="8"/>
      <c r="D73" s="8"/>
      <c r="G73" s="14"/>
      <c r="H73" s="14"/>
      <c r="I73" s="2"/>
      <c r="J73" s="14"/>
      <c r="K73" s="14"/>
      <c r="O73" s="53"/>
      <c r="P73" s="89" t="s">
        <v>107</v>
      </c>
    </row>
    <row r="74" spans="1:18" s="9" customFormat="1" ht="12.75" x14ac:dyDescent="0.35">
      <c r="A74" s="8"/>
      <c r="B74" s="8"/>
      <c r="C74" s="8" t="s">
        <v>80</v>
      </c>
      <c r="D74" s="8"/>
      <c r="G74" s="14">
        <v>5213</v>
      </c>
      <c r="H74" s="14">
        <v>3165</v>
      </c>
      <c r="I74" s="2"/>
      <c r="J74" s="17">
        <v>5000</v>
      </c>
      <c r="K74" s="17">
        <v>5000</v>
      </c>
      <c r="M74" s="33" t="s">
        <v>81</v>
      </c>
      <c r="N74" s="13"/>
    </row>
    <row r="75" spans="1:18" s="9" customFormat="1" ht="12.75" x14ac:dyDescent="0.35">
      <c r="A75" s="8"/>
      <c r="B75" s="8"/>
      <c r="C75" s="8" t="s">
        <v>82</v>
      </c>
      <c r="D75" s="8"/>
      <c r="G75" s="14">
        <v>6461</v>
      </c>
      <c r="H75" s="14">
        <v>0</v>
      </c>
      <c r="I75" s="2"/>
      <c r="J75" s="14">
        <v>1000</v>
      </c>
      <c r="K75" s="14">
        <v>1000</v>
      </c>
      <c r="M75" s="9" t="s">
        <v>115</v>
      </c>
    </row>
    <row r="76" spans="1:18" s="9" customFormat="1" ht="12.75" x14ac:dyDescent="0.35">
      <c r="A76" s="8"/>
      <c r="B76" s="8"/>
      <c r="C76" s="8" t="s">
        <v>83</v>
      </c>
      <c r="D76" s="8"/>
      <c r="G76" s="14">
        <v>3128</v>
      </c>
      <c r="H76" s="14">
        <v>162</v>
      </c>
      <c r="I76" s="2"/>
      <c r="J76" s="14">
        <v>1000</v>
      </c>
      <c r="K76" s="14">
        <v>1000</v>
      </c>
      <c r="M76" s="9" t="s">
        <v>84</v>
      </c>
    </row>
    <row r="77" spans="1:18" s="9" customFormat="1" ht="12.75" x14ac:dyDescent="0.35">
      <c r="A77" s="8"/>
      <c r="B77" s="8"/>
      <c r="C77" s="8" t="s">
        <v>85</v>
      </c>
      <c r="D77" s="8"/>
      <c r="G77" s="14">
        <v>530</v>
      </c>
      <c r="H77" s="14">
        <v>220</v>
      </c>
      <c r="I77" s="2"/>
      <c r="J77" s="14">
        <v>600</v>
      </c>
      <c r="K77" s="14">
        <v>600</v>
      </c>
      <c r="M77" s="9" t="s">
        <v>114</v>
      </c>
    </row>
    <row r="78" spans="1:18" s="9" customFormat="1" ht="12.75" x14ac:dyDescent="0.35">
      <c r="A78" s="8"/>
      <c r="B78" s="8"/>
      <c r="C78" s="8" t="s">
        <v>86</v>
      </c>
      <c r="D78" s="8"/>
      <c r="G78" s="14"/>
      <c r="H78" s="14"/>
      <c r="I78" s="2"/>
      <c r="J78" s="14"/>
      <c r="K78" s="14"/>
    </row>
    <row r="79" spans="1:18" s="9" customFormat="1" ht="12.75" x14ac:dyDescent="0.35">
      <c r="A79" s="8"/>
      <c r="B79" s="8"/>
      <c r="C79" s="8"/>
      <c r="D79" s="8" t="s">
        <v>87</v>
      </c>
      <c r="G79" s="14">
        <v>30</v>
      </c>
      <c r="H79" s="14">
        <v>0</v>
      </c>
      <c r="I79" s="2"/>
      <c r="J79" s="14">
        <v>0</v>
      </c>
      <c r="K79" s="14">
        <v>0</v>
      </c>
      <c r="M79" s="9" t="s">
        <v>88</v>
      </c>
    </row>
    <row r="80" spans="1:18" s="9" customFormat="1" ht="12.75" x14ac:dyDescent="0.35">
      <c r="A80" s="8"/>
      <c r="B80" s="8"/>
      <c r="C80" s="8"/>
      <c r="D80" s="8" t="s">
        <v>89</v>
      </c>
      <c r="G80" s="14">
        <v>1956</v>
      </c>
      <c r="H80" s="14">
        <v>2857</v>
      </c>
      <c r="I80" s="2"/>
      <c r="J80" s="14">
        <v>2000</v>
      </c>
      <c r="K80" s="14">
        <v>3000</v>
      </c>
    </row>
    <row r="81" spans="1:16" s="9" customFormat="1" ht="12.75" x14ac:dyDescent="0.35">
      <c r="A81" s="8"/>
      <c r="B81" s="8"/>
      <c r="C81" s="8"/>
      <c r="D81" s="8" t="s">
        <v>90</v>
      </c>
      <c r="G81" s="14">
        <v>0</v>
      </c>
      <c r="H81" s="14">
        <v>0</v>
      </c>
      <c r="I81" s="2"/>
      <c r="J81" s="54">
        <v>400</v>
      </c>
      <c r="K81" s="54">
        <v>400</v>
      </c>
      <c r="M81" s="9" t="s">
        <v>91</v>
      </c>
    </row>
    <row r="82" spans="1:16" s="9" customFormat="1" ht="13.15" thickBot="1" x14ac:dyDescent="0.4">
      <c r="A82" s="8"/>
      <c r="B82" s="8"/>
      <c r="C82" s="8"/>
      <c r="D82" s="8" t="s">
        <v>92</v>
      </c>
      <c r="G82" s="23">
        <v>4702</v>
      </c>
      <c r="H82" s="23">
        <v>0</v>
      </c>
      <c r="I82" s="55"/>
      <c r="J82" s="23">
        <v>78</v>
      </c>
      <c r="K82" s="23">
        <v>100</v>
      </c>
      <c r="M82" s="9" t="s">
        <v>93</v>
      </c>
    </row>
    <row r="83" spans="1:16" s="2" customFormat="1" ht="15" x14ac:dyDescent="0.4">
      <c r="B83" s="3"/>
      <c r="C83" s="3"/>
      <c r="D83" s="3" t="s">
        <v>94</v>
      </c>
      <c r="F83" s="1"/>
      <c r="G83" s="56">
        <f>SUM(G35:G82)</f>
        <v>201730</v>
      </c>
      <c r="H83" s="56">
        <f>SUM(H35:H82)</f>
        <v>250367.84</v>
      </c>
      <c r="J83" s="57">
        <f>SUM(J34:J82)</f>
        <v>257119</v>
      </c>
      <c r="K83" s="57">
        <f>SUM(K34:K82)</f>
        <v>293580</v>
      </c>
      <c r="L83" s="58"/>
      <c r="M83" s="59" t="s">
        <v>94</v>
      </c>
    </row>
    <row r="84" spans="1:16" s="2" customFormat="1" x14ac:dyDescent="0.45">
      <c r="A84" s="3"/>
      <c r="B84" s="3"/>
      <c r="C84" s="3"/>
      <c r="D84" s="60" t="s">
        <v>95</v>
      </c>
      <c r="F84" s="1"/>
      <c r="G84" s="1"/>
      <c r="H84"/>
      <c r="J84" s="61">
        <v>-35714</v>
      </c>
      <c r="K84" s="77">
        <v>-9366</v>
      </c>
      <c r="L84" s="1"/>
      <c r="M84" s="7" t="s">
        <v>96</v>
      </c>
      <c r="N84" s="1"/>
    </row>
    <row r="85" spans="1:16" s="2" customFormat="1" ht="15.75" thickBot="1" x14ac:dyDescent="0.5">
      <c r="A85" s="3"/>
      <c r="B85" s="3"/>
      <c r="C85" s="3"/>
      <c r="D85" s="3"/>
      <c r="E85" s="62" t="s">
        <v>97</v>
      </c>
      <c r="F85" s="1"/>
      <c r="G85" s="1"/>
      <c r="H85"/>
      <c r="J85" s="63">
        <f>SUM(J83+J84)</f>
        <v>221405</v>
      </c>
      <c r="K85" s="63">
        <f>SUM(K83+K84)</f>
        <v>284214</v>
      </c>
      <c r="L85" s="1"/>
      <c r="M85" s="7" t="s">
        <v>97</v>
      </c>
      <c r="N85" s="1"/>
      <c r="O85" s="1"/>
    </row>
    <row r="86" spans="1:16" s="2" customFormat="1" ht="15.75" thickTop="1" x14ac:dyDescent="0.45">
      <c r="A86" s="3"/>
      <c r="B86" s="3"/>
      <c r="C86" s="3"/>
      <c r="D86" s="3"/>
      <c r="E86" s="62"/>
      <c r="F86" s="1"/>
      <c r="G86" s="1"/>
      <c r="H86"/>
      <c r="J86" s="1"/>
      <c r="K86" s="64"/>
      <c r="L86" s="1"/>
      <c r="M86"/>
      <c r="N86" s="1"/>
      <c r="O86" s="1"/>
    </row>
    <row r="87" spans="1:16" s="2" customFormat="1" x14ac:dyDescent="0.45">
      <c r="G87" s="1"/>
      <c r="H87"/>
      <c r="J87" s="1"/>
      <c r="K87" t="s">
        <v>9</v>
      </c>
      <c r="L87" s="65" t="s">
        <v>9</v>
      </c>
      <c r="M87"/>
      <c r="N87" s="1"/>
      <c r="O87" s="1"/>
    </row>
    <row r="88" spans="1:16" s="2" customFormat="1" x14ac:dyDescent="0.45">
      <c r="A88" s="66" t="s">
        <v>98</v>
      </c>
      <c r="B88" s="67"/>
      <c r="C88" s="1"/>
      <c r="D88" s="1"/>
      <c r="E88" s="1"/>
      <c r="F88" s="68"/>
      <c r="G88" s="1"/>
      <c r="H88"/>
      <c r="I88"/>
      <c r="J88" s="69" t="s">
        <v>5</v>
      </c>
      <c r="K88" s="69" t="s">
        <v>6</v>
      </c>
      <c r="L88" s="70"/>
      <c r="M88" s="1"/>
      <c r="N88" s="1"/>
      <c r="O88" s="1"/>
    </row>
    <row r="89" spans="1:16" s="2" customFormat="1" ht="15.75" x14ac:dyDescent="0.5">
      <c r="A89" s="71" t="s">
        <v>99</v>
      </c>
      <c r="B89" s="71"/>
      <c r="C89" s="72"/>
      <c r="D89" s="72"/>
      <c r="E89" s="72"/>
      <c r="F89" s="73" t="s">
        <v>9</v>
      </c>
      <c r="G89" s="1"/>
      <c r="H89"/>
      <c r="J89" s="74">
        <v>75714</v>
      </c>
      <c r="K89" s="74">
        <v>85267</v>
      </c>
    </row>
    <row r="90" spans="1:16" s="2" customFormat="1" ht="15.75" x14ac:dyDescent="0.5">
      <c r="A90" s="75" t="s">
        <v>100</v>
      </c>
      <c r="B90" s="76"/>
      <c r="C90" s="1"/>
      <c r="D90" s="1"/>
      <c r="E90" s="72"/>
      <c r="F90" s="73"/>
      <c r="G90" s="1"/>
      <c r="H90"/>
      <c r="J90" s="74"/>
      <c r="K90" s="77">
        <v>-46201</v>
      </c>
    </row>
    <row r="91" spans="1:16" s="2" customFormat="1" x14ac:dyDescent="0.45">
      <c r="A91" s="107" t="s">
        <v>111</v>
      </c>
      <c r="B91" s="103"/>
      <c r="C91" s="103"/>
      <c r="D91" s="103"/>
      <c r="E91" s="103"/>
      <c r="F91" s="103"/>
      <c r="G91" s="103"/>
      <c r="H91" s="103"/>
      <c r="J91" s="77">
        <v>-35714</v>
      </c>
      <c r="K91" s="77">
        <f>K84</f>
        <v>-9366</v>
      </c>
      <c r="L91"/>
      <c r="M91"/>
      <c r="N91"/>
      <c r="O91"/>
      <c r="P91"/>
    </row>
    <row r="92" spans="1:16" x14ac:dyDescent="0.45">
      <c r="A92" s="75" t="s">
        <v>101</v>
      </c>
      <c r="B92" s="68"/>
      <c r="F92" s="57"/>
      <c r="H92"/>
      <c r="J92" s="77"/>
      <c r="K92" s="77"/>
      <c r="L92"/>
      <c r="M92"/>
      <c r="N92"/>
      <c r="O92"/>
      <c r="P92"/>
    </row>
    <row r="93" spans="1:16" x14ac:dyDescent="0.45">
      <c r="A93" s="78" t="s">
        <v>102</v>
      </c>
      <c r="B93" s="78"/>
      <c r="C93" s="79"/>
      <c r="D93" s="79"/>
      <c r="E93" s="79"/>
      <c r="F93" s="57"/>
      <c r="H93"/>
      <c r="J93" s="77"/>
      <c r="K93" s="77"/>
      <c r="L93"/>
      <c r="M93"/>
      <c r="N93"/>
      <c r="O93"/>
      <c r="P93"/>
    </row>
    <row r="94" spans="1:16" x14ac:dyDescent="0.45">
      <c r="A94" s="80" t="s">
        <v>103</v>
      </c>
      <c r="B94" s="80"/>
      <c r="C94" s="81"/>
      <c r="D94" s="81"/>
      <c r="E94" s="81"/>
      <c r="F94" s="57"/>
      <c r="H94"/>
      <c r="L94"/>
      <c r="M94"/>
      <c r="N94"/>
      <c r="O94"/>
    </row>
    <row r="95" spans="1:16" x14ac:dyDescent="0.45">
      <c r="A95" s="80" t="s">
        <v>104</v>
      </c>
      <c r="B95" s="82"/>
      <c r="C95" s="58"/>
      <c r="D95" s="58"/>
      <c r="E95" s="58"/>
      <c r="F95" s="57"/>
      <c r="H95"/>
      <c r="J95" s="93">
        <v>-10000</v>
      </c>
      <c r="K95" s="93">
        <v>-10000</v>
      </c>
      <c r="L95"/>
      <c r="M95"/>
      <c r="N95"/>
      <c r="O95"/>
      <c r="P95"/>
    </row>
    <row r="96" spans="1:16" ht="15.75" thickBot="1" x14ac:dyDescent="0.5">
      <c r="A96" s="83" t="s">
        <v>105</v>
      </c>
      <c r="B96" s="76"/>
      <c r="F96" s="84" t="s">
        <v>9</v>
      </c>
      <c r="H96"/>
      <c r="J96" s="85">
        <f>SUM(J88:J95)</f>
        <v>30000</v>
      </c>
      <c r="K96" s="95">
        <f>SUM(K88:K95)</f>
        <v>19700</v>
      </c>
      <c r="L96"/>
      <c r="M96"/>
      <c r="N96"/>
      <c r="O96"/>
      <c r="P96"/>
    </row>
    <row r="97" spans="1:16" ht="15.75" thickTop="1" x14ac:dyDescent="0.45">
      <c r="J97" s="64"/>
      <c r="K97" s="94"/>
      <c r="L97"/>
      <c r="M97"/>
      <c r="N97"/>
      <c r="O97"/>
      <c r="P97"/>
    </row>
    <row r="98" spans="1:16" ht="15.75" x14ac:dyDescent="0.5">
      <c r="B98" s="71"/>
      <c r="C98" s="72"/>
      <c r="D98" s="72"/>
      <c r="E98" s="72"/>
      <c r="F98" s="86"/>
      <c r="L98"/>
      <c r="M98"/>
      <c r="O98"/>
      <c r="P98"/>
    </row>
    <row r="99" spans="1:16" x14ac:dyDescent="0.45">
      <c r="D99" s="71"/>
      <c r="E99" s="71"/>
      <c r="F99" s="73"/>
      <c r="L99"/>
      <c r="M99"/>
    </row>
    <row r="100" spans="1:16" x14ac:dyDescent="0.45">
      <c r="D100" s="71"/>
      <c r="E100" s="71"/>
      <c r="F100" s="73"/>
      <c r="L100"/>
      <c r="M100"/>
    </row>
    <row r="101" spans="1:16" x14ac:dyDescent="0.45">
      <c r="D101" s="71"/>
      <c r="E101" s="71"/>
      <c r="F101" s="73"/>
      <c r="L101"/>
      <c r="M101"/>
    </row>
    <row r="102" spans="1:16" x14ac:dyDescent="0.45">
      <c r="B102" s="87" t="s">
        <v>106</v>
      </c>
      <c r="D102" s="71"/>
      <c r="E102" s="71"/>
      <c r="F102" s="73"/>
      <c r="L102"/>
      <c r="M102"/>
    </row>
    <row r="103" spans="1:16" x14ac:dyDescent="0.45">
      <c r="B103" s="2"/>
    </row>
    <row r="104" spans="1:16" x14ac:dyDescent="0.45">
      <c r="A104" s="88" t="s">
        <v>120</v>
      </c>
    </row>
    <row r="105" spans="1:16" x14ac:dyDescent="0.45">
      <c r="A105" s="1" t="s">
        <v>9</v>
      </c>
      <c r="B105" s="2"/>
      <c r="D105"/>
    </row>
    <row r="106" spans="1:16" x14ac:dyDescent="0.45">
      <c r="B106" s="2"/>
    </row>
  </sheetData>
  <sheetProtection selectLockedCells="1" selectUnlockedCells="1"/>
  <mergeCells count="7">
    <mergeCell ref="G2:K2"/>
    <mergeCell ref="M71:R71"/>
    <mergeCell ref="G4:H4"/>
    <mergeCell ref="J4:K4"/>
    <mergeCell ref="M53:N53"/>
    <mergeCell ref="A91:H91"/>
    <mergeCell ref="A4:F4"/>
  </mergeCells>
  <pageMargins left="0.3" right="0.3" top="0.4" bottom="0.30972222222222201" header="0.51180555555555596" footer="0.51180555555555596"/>
  <pageSetup firstPageNumber="0" orientation="landscape" horizontalDpi="300" verticalDpi="300" r:id="rId1"/>
  <headerFooter alignWithMargins="0"/>
  <rowBreaks count="2" manualBreakCount="2">
    <brk id="32" max="16383" man="1"/>
    <brk id="7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James Dicks</cp:lastModifiedBy>
  <cp:lastPrinted>2017-10-30T03:17:14Z</cp:lastPrinted>
  <dcterms:created xsi:type="dcterms:W3CDTF">2017-10-24T12:14:57Z</dcterms:created>
  <dcterms:modified xsi:type="dcterms:W3CDTF">2017-10-30T21:08:55Z</dcterms:modified>
</cp:coreProperties>
</file>